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lf Contained\Desktop\"/>
    </mc:Choice>
  </mc:AlternateContent>
  <bookViews>
    <workbookView xWindow="9015" yWindow="480" windowWidth="17670" windowHeight="14190"/>
  </bookViews>
  <sheets>
    <sheet name="Витебск" sheetId="1" r:id="rId1"/>
    <sheet name="Лист2" sheetId="2" r:id="rId2"/>
    <sheet name="Лист3" sheetId="3" r:id="rId3"/>
  </sheets>
  <definedNames>
    <definedName name="_xlnm.Print_Area" localSheetId="0">Витебск!$B$1:$I$176</definedName>
  </definedNames>
  <calcPr calcId="162913" refMode="R1C1"/>
</workbook>
</file>

<file path=xl/calcChain.xml><?xml version="1.0" encoding="utf-8"?>
<calcChain xmlns="http://schemas.openxmlformats.org/spreadsheetml/2006/main">
  <c r="G142" i="1" l="1"/>
  <c r="G61" i="1" l="1"/>
  <c r="G69" i="1"/>
  <c r="G58" i="1" l="1"/>
  <c r="G57" i="1"/>
  <c r="G56" i="1"/>
  <c r="G55" i="1"/>
  <c r="G120" i="1" l="1"/>
  <c r="G119" i="1"/>
  <c r="G118" i="1"/>
  <c r="G117" i="1"/>
  <c r="G116" i="1"/>
  <c r="G46" i="1"/>
  <c r="G144" i="1" l="1"/>
  <c r="G143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77" i="1" l="1"/>
  <c r="G176" i="1"/>
  <c r="G175" i="1"/>
  <c r="G174" i="1"/>
  <c r="G172" i="1"/>
  <c r="G171" i="1"/>
  <c r="G170" i="1"/>
  <c r="G169" i="1"/>
  <c r="G122" i="1" l="1"/>
  <c r="G115" i="1"/>
  <c r="G114" i="1"/>
  <c r="G16" i="1"/>
  <c r="G24" i="1"/>
  <c r="G167" i="1" l="1"/>
  <c r="G166" i="1"/>
  <c r="G165" i="1"/>
  <c r="G164" i="1"/>
  <c r="G163" i="1"/>
  <c r="G162" i="1"/>
  <c r="G112" i="1"/>
  <c r="G111" i="1"/>
  <c r="G110" i="1"/>
  <c r="G109" i="1"/>
  <c r="G108" i="1"/>
  <c r="G107" i="1"/>
  <c r="G70" i="1"/>
  <c r="G68" i="1"/>
  <c r="G67" i="1"/>
  <c r="G66" i="1"/>
  <c r="G65" i="1"/>
  <c r="G64" i="1"/>
  <c r="G63" i="1"/>
  <c r="G62" i="1"/>
  <c r="G60" i="1"/>
  <c r="G59" i="1"/>
  <c r="G54" i="1"/>
  <c r="G53" i="1"/>
  <c r="G52" i="1"/>
  <c r="G51" i="1"/>
  <c r="G50" i="1"/>
  <c r="G49" i="1"/>
  <c r="G48" i="1"/>
  <c r="G47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72" i="1"/>
  <c r="G73" i="1"/>
  <c r="G74" i="1"/>
  <c r="G75" i="1"/>
  <c r="G76" i="1"/>
  <c r="G77" i="1"/>
  <c r="G158" i="1" l="1"/>
  <c r="G160" i="1" l="1"/>
  <c r="G159" i="1"/>
  <c r="G157" i="1"/>
  <c r="G156" i="1"/>
  <c r="G155" i="1"/>
  <c r="G83" i="1" l="1"/>
  <c r="G146" i="1"/>
  <c r="G124" i="1"/>
  <c r="G25" i="1" l="1"/>
  <c r="G14" i="1" l="1"/>
  <c r="G19" i="1"/>
  <c r="G79" i="1" l="1"/>
  <c r="G147" i="1" l="1"/>
  <c r="G148" i="1"/>
  <c r="G149" i="1"/>
  <c r="G150" i="1"/>
  <c r="G151" i="1"/>
  <c r="G152" i="1"/>
  <c r="G153" i="1"/>
  <c r="G99" i="1"/>
  <c r="G100" i="1"/>
  <c r="G101" i="1"/>
  <c r="G102" i="1"/>
  <c r="G103" i="1"/>
  <c r="G104" i="1"/>
  <c r="G105" i="1"/>
  <c r="G98" i="1"/>
  <c r="G80" i="1"/>
  <c r="G81" i="1"/>
  <c r="G82" i="1"/>
  <c r="G84" i="1"/>
  <c r="G20" i="1"/>
  <c r="G21" i="1"/>
  <c r="G22" i="1"/>
  <c r="G23" i="1"/>
  <c r="G26" i="1"/>
  <c r="G18" i="1"/>
  <c r="G9" i="1"/>
  <c r="G10" i="1"/>
  <c r="G11" i="1"/>
  <c r="G12" i="1"/>
  <c r="G13" i="1"/>
  <c r="G15" i="1"/>
  <c r="G8" i="1"/>
</calcChain>
</file>

<file path=xl/sharedStrings.xml><?xml version="1.0" encoding="utf-8"?>
<sst xmlns="http://schemas.openxmlformats.org/spreadsheetml/2006/main" count="348" uniqueCount="196">
  <si>
    <t>АРМАТУРА ГЛАДКАЯ</t>
  </si>
  <si>
    <t>Арматура глад. ф 6 мм А240С</t>
  </si>
  <si>
    <t>Арматура глад. ф 8 мм А240С</t>
  </si>
  <si>
    <t>Арматура глад. ф 10 мм А240С</t>
  </si>
  <si>
    <t>Арматура глад. ф 12 мм А240С</t>
  </si>
  <si>
    <t>Арматура глад. ф 14 мм А240С</t>
  </si>
  <si>
    <t>Арматура глад. ф 16 мм А240С</t>
  </si>
  <si>
    <t>Арматура глад. ф 20 мм А240С</t>
  </si>
  <si>
    <t>АРМАТУРА РИФЛЕНАЯ</t>
  </si>
  <si>
    <t>Арматура рифл. ф 6 мм А500С</t>
  </si>
  <si>
    <t>Арматура рифл. ф 8 мм А500С</t>
  </si>
  <si>
    <t>Арматура рифл. ф 10 мм А500С</t>
  </si>
  <si>
    <t>Арматура рифл. ф 12 мм А500С</t>
  </si>
  <si>
    <t>Арматура рифл. ф 14 мм А500С</t>
  </si>
  <si>
    <t>Арматура рифл. ф 16 мм А500С</t>
  </si>
  <si>
    <t>ТРУБА ПРОФИЛЬНАЯ</t>
  </si>
  <si>
    <t xml:space="preserve">Трубы э/св проф. 20х20х1,5 мм </t>
  </si>
  <si>
    <t xml:space="preserve">Трубы э/св проф. 20х20х2,0 мм </t>
  </si>
  <si>
    <t>Трубы э/св проф. 40х20х1,5 мм</t>
  </si>
  <si>
    <t xml:space="preserve">Трубы э/св проф. 40х40х1,5 мм </t>
  </si>
  <si>
    <t xml:space="preserve">Трубы э/св проф. 40х40х2,0 мм </t>
  </si>
  <si>
    <t xml:space="preserve">Трубы э/св проф. 50х25х2,0 мм </t>
  </si>
  <si>
    <t xml:space="preserve">Трубы э/св проф. 50х50х2,0 мм </t>
  </si>
  <si>
    <t>Трубы э/св проф. 60х60х2,0 мм</t>
  </si>
  <si>
    <t xml:space="preserve">Трубы э/св проф. 80х80х3,0 мм </t>
  </si>
  <si>
    <t xml:space="preserve">Трубы э/св проф. 100х100х4,0 мм </t>
  </si>
  <si>
    <t>Труба в/г Ду 15х2,8 мм</t>
  </si>
  <si>
    <t xml:space="preserve">Труба в/г Ду 20х2,8 мм </t>
  </si>
  <si>
    <t xml:space="preserve">Труба в/г Ду 25х3,2 мм </t>
  </si>
  <si>
    <t>ТРУБА КРУГЛАЯ (В/Г)</t>
  </si>
  <si>
    <t>ТРУБА КРУГЛАЯ (ЭЛЕКТРОСВАРНАЯ)</t>
  </si>
  <si>
    <t>Трубы э/св ф 57х3,0 мм</t>
  </si>
  <si>
    <t xml:space="preserve">Трубы э/св ф 76х3,0 мм </t>
  </si>
  <si>
    <t xml:space="preserve">Трубы э/св ф 89х3,0 мм </t>
  </si>
  <si>
    <t>ЛИСТ ХОЛОДНОКАТАННЫЙ</t>
  </si>
  <si>
    <t xml:space="preserve">Лист г/к 1,5х1250х2500 мм </t>
  </si>
  <si>
    <t>Лист г/к 2,0х1250х2500 мм</t>
  </si>
  <si>
    <t xml:space="preserve">Лист г/к 3,0х1250х2500 мм </t>
  </si>
  <si>
    <t xml:space="preserve">Лист г/к 4х1500х6000 мм </t>
  </si>
  <si>
    <t xml:space="preserve">Лист г/к 5х1500х6000 мм </t>
  </si>
  <si>
    <t xml:space="preserve">Лист г/к 6х1500х6000 мм </t>
  </si>
  <si>
    <t xml:space="preserve">Лист г/к 8х1500х6000 мм </t>
  </si>
  <si>
    <t xml:space="preserve">Лист г/к 10х1500х6000 мм </t>
  </si>
  <si>
    <t xml:space="preserve">Лист х/к 0,8х1250х2500 мм </t>
  </si>
  <si>
    <t>Лист х/к 1,0х1250х2500 мм</t>
  </si>
  <si>
    <t xml:space="preserve">Лист х/к 1,2х1250х2500 мм </t>
  </si>
  <si>
    <t xml:space="preserve">Лист х/к 1,5х1250х2500 мм </t>
  </si>
  <si>
    <t xml:space="preserve">Лист х/к 2,0х1250х2500 мм </t>
  </si>
  <si>
    <t>ЛИСТ ГОРЯЧЕКАТАННЫЙ</t>
  </si>
  <si>
    <t>ЛИСТ ОЦИНКОВАННЫЙ</t>
  </si>
  <si>
    <t>ЛИСТ РИФЛЕННЫЙ</t>
  </si>
  <si>
    <t>УГОЛОК</t>
  </si>
  <si>
    <t xml:space="preserve">Уголок 25х25х4 мм </t>
  </si>
  <si>
    <t xml:space="preserve">Уголок 40х40х4 мм </t>
  </si>
  <si>
    <t xml:space="preserve">Уголок 50х50х4 мм </t>
  </si>
  <si>
    <t xml:space="preserve">Уголок 100х100х7 мм </t>
  </si>
  <si>
    <t>ШВЕЛЛЕР</t>
  </si>
  <si>
    <t>Швеллер №6,5 П</t>
  </si>
  <si>
    <t>Швеллер №8 П</t>
  </si>
  <si>
    <t xml:space="preserve">Швеллер № 10 П </t>
  </si>
  <si>
    <t xml:space="preserve">Швеллер № 12 П </t>
  </si>
  <si>
    <t xml:space="preserve">Швеллер № 14 П </t>
  </si>
  <si>
    <t xml:space="preserve">Швеллер № 16 П </t>
  </si>
  <si>
    <t>метр</t>
  </si>
  <si>
    <t>штука</t>
  </si>
  <si>
    <t>ПОЛОСА</t>
  </si>
  <si>
    <t>КВАДРАТ</t>
  </si>
  <si>
    <t>Полоса 40х4 мм</t>
  </si>
  <si>
    <t>Квадрат 10х10 ст.3</t>
  </si>
  <si>
    <t>Квадрат 12х12 ст.3</t>
  </si>
  <si>
    <t>Единица 
измерения</t>
  </si>
  <si>
    <t>Длинна 
на складе</t>
  </si>
  <si>
    <t>Цена за 
1 метр/лист 
руб. с НДС</t>
  </si>
  <si>
    <t>Цена за 
1 тонну, 
руб. с НДС</t>
  </si>
  <si>
    <t>АРМАТУРА</t>
  </si>
  <si>
    <t>ТРУБА</t>
  </si>
  <si>
    <t>ЛИСТ</t>
  </si>
  <si>
    <t>Полоса 20х4 мм</t>
  </si>
  <si>
    <t>www.metalgroup.by</t>
  </si>
  <si>
    <t xml:space="preserve">Наименование </t>
  </si>
  <si>
    <t>Квадрат 14х14 ст.3</t>
  </si>
  <si>
    <t>Уголок 32х32х4 мм</t>
  </si>
  <si>
    <t xml:space="preserve">Трубы э/св проф. 15х15х1,5 мм </t>
  </si>
  <si>
    <t xml:space="preserve">Уголок 63х63х4 мм </t>
  </si>
  <si>
    <t xml:space="preserve">Уголок 75х75х5 мм </t>
  </si>
  <si>
    <t>Трубы э/св проф. 30х30х2,0 мм</t>
  </si>
  <si>
    <t>Трубы э/св проф. 80х40х3,0 мм</t>
  </si>
  <si>
    <t>Трубы э/св проф. 25х25х1,5 мм</t>
  </si>
  <si>
    <t xml:space="preserve">Уголок 50х50х5 мм </t>
  </si>
  <si>
    <t xml:space="preserve">Трубы э/св проф. 60х40х3,0 мм </t>
  </si>
  <si>
    <t>Трубы э/св проф. 60х60х3,0 мм</t>
  </si>
  <si>
    <t>Арматура рифл. ф 25мм А500С</t>
  </si>
  <si>
    <t>Трубы э/св проф. 25х25х2,0 мм</t>
  </si>
  <si>
    <t xml:space="preserve">Трубы э/св проф. 40х40х3,0 мм </t>
  </si>
  <si>
    <t xml:space="preserve">Трубы э/св проф. 50х50х3,0 мм </t>
  </si>
  <si>
    <t xml:space="preserve">Трубы э/св проф.60х30х2,0 мм </t>
  </si>
  <si>
    <t>Трубы э/св ф 57х3,5 мм</t>
  </si>
  <si>
    <t xml:space="preserve">Трубы э/св ф 76х3,5 мм </t>
  </si>
  <si>
    <t xml:space="preserve">Трубы э/св ф 89х3,5 мм </t>
  </si>
  <si>
    <t xml:space="preserve">Уголок 25х25х3 мм </t>
  </si>
  <si>
    <t xml:space="preserve">Уголок 45х45х4 мм </t>
  </si>
  <si>
    <t xml:space="preserve">Уголок 63х63х5 мм </t>
  </si>
  <si>
    <t xml:space="preserve">Уголок 75х75х6 мм </t>
  </si>
  <si>
    <t xml:space="preserve">Швеллер № 18 П </t>
  </si>
  <si>
    <t xml:space="preserve">Швеллер № 20П </t>
  </si>
  <si>
    <t xml:space="preserve">Труба в/г Ду 40х3,0 мм </t>
  </si>
  <si>
    <t xml:space="preserve">Труба в/г Ду 50х3,0 мм </t>
  </si>
  <si>
    <t xml:space="preserve">Трубы э/св проф. 120х120х4,0 мм </t>
  </si>
  <si>
    <t>Полоса50х5мм</t>
  </si>
  <si>
    <t xml:space="preserve">  </t>
  </si>
  <si>
    <t xml:space="preserve">вес 1 единицы, кг.           </t>
  </si>
  <si>
    <t>Трубы э/св проф. 30х30х1,5 мм</t>
  </si>
  <si>
    <t>Трубы э/св проф. 100х100х3,0мм</t>
  </si>
  <si>
    <t>Трубы э/св проф. 40х20х3,0 мм</t>
  </si>
  <si>
    <t>кв.м.</t>
  </si>
  <si>
    <t>Сетка</t>
  </si>
  <si>
    <t>evb@agrupp.com</t>
  </si>
  <si>
    <t>Уголок 40х40х4мм</t>
  </si>
  <si>
    <t>Арматура глад. ф 18мм А240С</t>
  </si>
  <si>
    <t>Проволока 1,2мм</t>
  </si>
  <si>
    <t>Проволока 2мм</t>
  </si>
  <si>
    <t>кг</t>
  </si>
  <si>
    <t xml:space="preserve">Труба в/г Ду 32х3,2 мм </t>
  </si>
  <si>
    <t>Сетка кладочная(сварная) 100х3х2000х1000</t>
  </si>
  <si>
    <t xml:space="preserve">Трубы э/св проф.60х40х1,5мм </t>
  </si>
  <si>
    <t xml:space="preserve">Лист оцинк. 0,55х1250х2500 мм </t>
  </si>
  <si>
    <t xml:space="preserve">Трубы э/св проф. 80х80х4,0 мм </t>
  </si>
  <si>
    <t>Полоса 25х4мм</t>
  </si>
  <si>
    <t>Полоса 30х4 мм</t>
  </si>
  <si>
    <t>Уголок 32х32х3 мм</t>
  </si>
  <si>
    <t>Провол</t>
  </si>
  <si>
    <t>Квадрат</t>
  </si>
  <si>
    <t>Уголок 35х35х4 мм</t>
  </si>
  <si>
    <t>Арматура рифл. ф 20 мм А500С</t>
  </si>
  <si>
    <t xml:space="preserve">Трубы э/св проф. 40х25х1,5 мм </t>
  </si>
  <si>
    <t xml:space="preserve">Лист оцинк. 0,5х1250х2500 мм </t>
  </si>
  <si>
    <t>ЛИСТ МЕТАЛЛОПРОФИЛЯ</t>
  </si>
  <si>
    <t>Профлист ПСА 20 (1,5м) 0,4мм</t>
  </si>
  <si>
    <t>Профлист ПСА 20 (2,0м) 0,4мм</t>
  </si>
  <si>
    <t>Профлист ПСА 20 (1,7м) 0,4мм</t>
  </si>
  <si>
    <t>Цемент</t>
  </si>
  <si>
    <t>Цемент Д0-500</t>
  </si>
  <si>
    <t>мешок</t>
  </si>
  <si>
    <t>СЕТКА КЛАДОЧНАЯ (СВАРНАЯ)</t>
  </si>
  <si>
    <t>ПРОВОЛОКА ВЯЗАЛЬНАЯ, ЦЕМЕНТ, КИРПИЧ</t>
  </si>
  <si>
    <t>Лист рифл. 3,0х1250х2500 мм чечевица</t>
  </si>
  <si>
    <t>Сетка кладочная(сварная) 50х3х2000х3000</t>
  </si>
  <si>
    <t>ЛИСТ ПВЛ</t>
  </si>
  <si>
    <t>Прайс только для Орши</t>
  </si>
  <si>
    <t>Полоса50х4мм</t>
  </si>
  <si>
    <t>Профлист ПСА 20 (1,2м) 0,4мм</t>
  </si>
  <si>
    <t>Профлист ПСА 20 (1,2м) 0,35мм</t>
  </si>
  <si>
    <t>лист</t>
  </si>
  <si>
    <t>Профлист ПСА 20 (1,5м) 0,35мм</t>
  </si>
  <si>
    <t>Профлист ПСА 20 (1,7м) 0,35мм</t>
  </si>
  <si>
    <t>Профлист ПСА 20 (2,0м) 0,35мм</t>
  </si>
  <si>
    <t>Профлист ПСА 20 цинк (1,5м) 0,4мм</t>
  </si>
  <si>
    <t>Профлист ПСА 20 цинк (1,7м) 0,4мм</t>
  </si>
  <si>
    <t>Профлист ПСА 20 цинк (2,0м) 0,4мм</t>
  </si>
  <si>
    <t>Трубы э/св проф. 30х20х1,5 мм</t>
  </si>
  <si>
    <t xml:space="preserve">Трубы э/св проф. 40х20х2,0 мм </t>
  </si>
  <si>
    <t xml:space="preserve">Трубы э/св проф. 40х25х2 мм </t>
  </si>
  <si>
    <t xml:space="preserve">Трубы э/св проф. 40х40х4,0 мм </t>
  </si>
  <si>
    <t xml:space="preserve">Трубы э/св проф.60х40х1,8мм </t>
  </si>
  <si>
    <t xml:space="preserve">Трубы э/св проф. 60х40х2,0 мм  </t>
  </si>
  <si>
    <t>Трубы э/св проф. 80х40х2,0 мм</t>
  </si>
  <si>
    <t>Трубы э/св проф. 80х60х3,0 мм</t>
  </si>
  <si>
    <t xml:space="preserve">Трубы э/св проф. 80х80х2,0 мм </t>
  </si>
  <si>
    <t>Трубы э/св проф. 100х60х3,0мм</t>
  </si>
  <si>
    <t xml:space="preserve">Трубы э/св проф. 140х140х5,0 мм </t>
  </si>
  <si>
    <t xml:space="preserve">Трубы э/св проф. 160х160х5,0 мм </t>
  </si>
  <si>
    <t>ё</t>
  </si>
  <si>
    <t>Лист х/к 0,5х1250х2500 мм</t>
  </si>
  <si>
    <t xml:space="preserve">Уголок 40х40х3 мм </t>
  </si>
  <si>
    <t xml:space="preserve">Уголок 70х70х7 мм </t>
  </si>
  <si>
    <t xml:space="preserve">Уголок 100х100х8 мм </t>
  </si>
  <si>
    <t>Квадрат 8х8 ст.3</t>
  </si>
  <si>
    <t>Квадрат 16х16 ст. 3</t>
  </si>
  <si>
    <t>Квадрат 20х20 ст. 3</t>
  </si>
  <si>
    <t>Арматура рифл. ф 18 мм А500С</t>
  </si>
  <si>
    <t>Арматура глад. ф 25 мм А240С</t>
  </si>
  <si>
    <t xml:space="preserve">Лист оцинк. 0,45х1250х2500 мм </t>
  </si>
  <si>
    <t xml:space="preserve">Лист оцинк. 0,70х1250х2500 мм </t>
  </si>
  <si>
    <t>Лист ПВЛ 406х1000х3000</t>
  </si>
  <si>
    <t>Сетка кладочная(сварная) 100х4х2000х3000</t>
  </si>
  <si>
    <t>Сетка кладочная(сварная) 100х5х2000х3000</t>
  </si>
  <si>
    <t>Проволока  ОЦИНК 1,2мм</t>
  </si>
  <si>
    <t>Уголок 50х50х5 мм  ОЦИНКОВАННЫЙ</t>
  </si>
  <si>
    <t xml:space="preserve">Трубы э/св проф. 10х10х1,0 мм </t>
  </si>
  <si>
    <t xml:space="preserve">Трубы э/св проф. 50х25х1,5 мм </t>
  </si>
  <si>
    <t>Лист оцинк. 0,55х1250х2500 мм НЕКОНДИЦИЯ</t>
  </si>
  <si>
    <t xml:space="preserve">Лист оцинк. 0,80х1250х2500 мм </t>
  </si>
  <si>
    <t xml:space="preserve">Лист оцинк. 1,00х1250х2500 мм </t>
  </si>
  <si>
    <t xml:space="preserve">Трубы э/св проф. 60х40х4,0 мм </t>
  </si>
  <si>
    <t>Трубы э/св проф. 60х60х4,0 мм</t>
  </si>
  <si>
    <t>Уголок 90х90х6 мм 3метра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</si>
</sst>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4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7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horizontal="left"/>
    </xf>
    <xf numFmtId="0" fontId="4" fillId="0" borderId="0" applyNumberFormat="0" applyFill="0" applyBorder="0" applyAlignment="0" applyProtection="0"/>
  </cellStyleXfs>
  <cellXfs count="278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/>
    </xf>
    <xf numFmtId="0" fontId="6" fillId="2" borderId="2" xfId="0" applyFont="1" applyFill="1" applyBorder="1"/>
    <xf numFmtId="0" fontId="8" fillId="0" borderId="9" xfId="1" applyFont="1" applyBorder="1" applyAlignment="1">
      <alignment vertical="top" wrapText="1"/>
    </xf>
    <xf numFmtId="0" fontId="8" fillId="0" borderId="9" xfId="1" applyFont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vertical="top" wrapText="1"/>
    </xf>
    <xf numFmtId="0" fontId="8" fillId="0" borderId="6" xfId="1" applyFont="1" applyFill="1" applyBorder="1" applyAlignment="1">
      <alignment horizontal="center" vertical="center"/>
    </xf>
    <xf numFmtId="0" fontId="8" fillId="0" borderId="6" xfId="1" applyFont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8" fillId="0" borderId="7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left" vertical="center" wrapText="1"/>
    </xf>
    <xf numFmtId="0" fontId="8" fillId="0" borderId="5" xfId="1" applyFont="1" applyBorder="1" applyAlignment="1">
      <alignment vertical="top" wrapText="1"/>
    </xf>
    <xf numFmtId="0" fontId="8" fillId="0" borderId="5" xfId="1" applyFont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textRotation="90"/>
    </xf>
    <xf numFmtId="0" fontId="8" fillId="0" borderId="22" xfId="1" applyFont="1" applyFill="1" applyBorder="1" applyAlignment="1">
      <alignment vertical="top" wrapText="1"/>
    </xf>
    <xf numFmtId="0" fontId="6" fillId="9" borderId="5" xfId="0" applyFont="1" applyFill="1" applyBorder="1" applyAlignment="1">
      <alignment horizontal="center"/>
    </xf>
    <xf numFmtId="0" fontId="8" fillId="0" borderId="9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vertical="top" wrapText="1"/>
    </xf>
    <xf numFmtId="0" fontId="8" fillId="2" borderId="2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vertical="top" wrapText="1"/>
    </xf>
    <xf numFmtId="0" fontId="8" fillId="0" borderId="24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7" xfId="1" applyFont="1" applyFill="1" applyBorder="1" applyAlignment="1">
      <alignment vertical="top" wrapText="1"/>
    </xf>
    <xf numFmtId="0" fontId="6" fillId="2" borderId="18" xfId="0" applyFont="1" applyFill="1" applyBorder="1"/>
    <xf numFmtId="0" fontId="8" fillId="0" borderId="9" xfId="1" applyFont="1" applyFill="1" applyBorder="1" applyAlignment="1">
      <alignment vertical="top" wrapText="1"/>
    </xf>
    <xf numFmtId="0" fontId="8" fillId="2" borderId="20" xfId="1" applyFont="1" applyFill="1" applyBorder="1" applyAlignment="1">
      <alignment horizontal="left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vertical="top" wrapText="1"/>
    </xf>
    <xf numFmtId="0" fontId="8" fillId="9" borderId="5" xfId="1" applyFont="1" applyFill="1" applyBorder="1" applyAlignment="1">
      <alignment horizontal="center" vertical="top" wrapText="1"/>
    </xf>
    <xf numFmtId="0" fontId="6" fillId="2" borderId="21" xfId="0" applyFont="1" applyFill="1" applyBorder="1"/>
    <xf numFmtId="0" fontId="6" fillId="9" borderId="6" xfId="0" applyFont="1" applyFill="1" applyBorder="1" applyAlignment="1">
      <alignment horizontal="center"/>
    </xf>
    <xf numFmtId="0" fontId="8" fillId="9" borderId="6" xfId="1" applyFont="1" applyFill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2" borderId="12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4" fontId="6" fillId="9" borderId="5" xfId="0" applyNumberFormat="1" applyFont="1" applyFill="1" applyBorder="1" applyAlignment="1">
      <alignment horizontal="center"/>
    </xf>
    <xf numFmtId="4" fontId="5" fillId="0" borderId="0" xfId="0" applyNumberFormat="1" applyFont="1"/>
    <xf numFmtId="4" fontId="6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4" fontId="6" fillId="2" borderId="2" xfId="0" applyNumberFormat="1" applyFont="1" applyFill="1" applyBorder="1"/>
    <xf numFmtId="4" fontId="6" fillId="0" borderId="9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4" fontId="3" fillId="0" borderId="0" xfId="0" applyNumberFormat="1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0" xfId="0" applyFont="1" applyFill="1"/>
    <xf numFmtId="0" fontId="6" fillId="9" borderId="0" xfId="0" applyFont="1" applyFill="1"/>
    <xf numFmtId="0" fontId="7" fillId="9" borderId="0" xfId="0" applyFont="1" applyFill="1"/>
    <xf numFmtId="0" fontId="7" fillId="4" borderId="0" xfId="0" applyFont="1" applyFill="1"/>
    <xf numFmtId="0" fontId="8" fillId="0" borderId="8" xfId="1" applyFont="1" applyFill="1" applyBorder="1" applyAlignment="1">
      <alignment horizontal="center" vertical="center" wrapText="1"/>
    </xf>
    <xf numFmtId="0" fontId="3" fillId="9" borderId="0" xfId="0" applyFont="1" applyFill="1"/>
    <xf numFmtId="0" fontId="0" fillId="9" borderId="0" xfId="0" applyFill="1"/>
    <xf numFmtId="0" fontId="8" fillId="2" borderId="2" xfId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/>
    </xf>
    <xf numFmtId="0" fontId="8" fillId="9" borderId="9" xfId="1" applyFont="1" applyFill="1" applyBorder="1" applyAlignment="1">
      <alignment horizontal="center" vertical="center" wrapText="1"/>
    </xf>
    <xf numFmtId="164" fontId="6" fillId="9" borderId="8" xfId="0" applyNumberFormat="1" applyFont="1" applyFill="1" applyBorder="1" applyAlignment="1">
      <alignment horizontal="center" vertical="center"/>
    </xf>
    <xf numFmtId="4" fontId="6" fillId="9" borderId="6" xfId="0" applyNumberFormat="1" applyFont="1" applyFill="1" applyBorder="1" applyAlignment="1">
      <alignment horizontal="center" vertical="center"/>
    </xf>
    <xf numFmtId="4" fontId="6" fillId="9" borderId="5" xfId="0" applyNumberFormat="1" applyFont="1" applyFill="1" applyBorder="1" applyAlignment="1">
      <alignment horizontal="center" vertical="center"/>
    </xf>
    <xf numFmtId="0" fontId="4" fillId="0" borderId="0" xfId="2"/>
    <xf numFmtId="0" fontId="8" fillId="9" borderId="6" xfId="1" applyFont="1" applyFill="1" applyBorder="1" applyAlignment="1">
      <alignment vertical="top" wrapText="1"/>
    </xf>
    <xf numFmtId="4" fontId="6" fillId="9" borderId="9" xfId="0" applyNumberFormat="1" applyFont="1" applyFill="1" applyBorder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6" fillId="9" borderId="8" xfId="0" applyFont="1" applyFill="1" applyBorder="1" applyAlignment="1">
      <alignment horizontal="center"/>
    </xf>
    <xf numFmtId="4" fontId="6" fillId="9" borderId="8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8" fillId="0" borderId="22" xfId="1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3" fillId="0" borderId="0" xfId="0" applyFont="1" applyFill="1"/>
    <xf numFmtId="0" fontId="0" fillId="0" borderId="0" xfId="0" applyFill="1"/>
    <xf numFmtId="0" fontId="6" fillId="0" borderId="5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8" fillId="0" borderId="23" xfId="1" applyFont="1" applyFill="1" applyBorder="1" applyAlignment="1">
      <alignment vertical="top" wrapText="1"/>
    </xf>
    <xf numFmtId="0" fontId="8" fillId="0" borderId="25" xfId="1" applyFont="1" applyFill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/>
    </xf>
    <xf numFmtId="4" fontId="6" fillId="0" borderId="6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textRotation="90"/>
    </xf>
    <xf numFmtId="0" fontId="7" fillId="0" borderId="0" xfId="0" applyFont="1"/>
    <xf numFmtId="0" fontId="8" fillId="0" borderId="9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9" borderId="0" xfId="0" applyFont="1" applyFill="1"/>
    <xf numFmtId="0" fontId="7" fillId="9" borderId="0" xfId="0" applyFont="1" applyFill="1"/>
    <xf numFmtId="0" fontId="6" fillId="0" borderId="0" xfId="0" applyFont="1" applyFill="1" applyAlignment="1">
      <alignment horizontal="center" vertical="center"/>
    </xf>
    <xf numFmtId="4" fontId="6" fillId="0" borderId="9" xfId="0" applyNumberFormat="1" applyFont="1" applyFill="1" applyBorder="1" applyAlignment="1">
      <alignment horizontal="center"/>
    </xf>
    <xf numFmtId="0" fontId="8" fillId="0" borderId="7" xfId="1" applyFont="1" applyBorder="1" applyAlignment="1">
      <alignment vertical="top" wrapText="1"/>
    </xf>
    <xf numFmtId="0" fontId="8" fillId="0" borderId="15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3" fillId="0" borderId="0" xfId="0" applyFont="1" applyFill="1" applyBorder="1"/>
    <xf numFmtId="0" fontId="0" fillId="0" borderId="0" xfId="0" applyFill="1" applyBorder="1"/>
    <xf numFmtId="0" fontId="8" fillId="0" borderId="0" xfId="1" applyFont="1" applyFill="1" applyBorder="1" applyAlignment="1">
      <alignment vertical="top" wrapText="1"/>
    </xf>
    <xf numFmtId="0" fontId="8" fillId="0" borderId="0" xfId="1" applyFont="1" applyFill="1" applyBorder="1" applyAlignment="1">
      <alignment horizontal="center" vertical="center" wrapText="1"/>
    </xf>
    <xf numFmtId="2" fontId="10" fillId="0" borderId="0" xfId="1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vertical="top" wrapText="1"/>
    </xf>
    <xf numFmtId="0" fontId="8" fillId="0" borderId="14" xfId="1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0" fontId="3" fillId="9" borderId="0" xfId="0" applyFont="1" applyFill="1" applyBorder="1" applyAlignment="1">
      <alignment vertical="center" textRotation="90"/>
    </xf>
    <xf numFmtId="0" fontId="8" fillId="2" borderId="11" xfId="1" applyFont="1" applyFill="1" applyBorder="1" applyAlignment="1">
      <alignment vertical="center" wrapText="1"/>
    </xf>
    <xf numFmtId="0" fontId="5" fillId="0" borderId="0" xfId="0" applyFont="1" applyBorder="1"/>
    <xf numFmtId="4" fontId="5" fillId="0" borderId="0" xfId="0" applyNumberFormat="1" applyFont="1" applyBorder="1"/>
    <xf numFmtId="0" fontId="9" fillId="0" borderId="0" xfId="0" applyFont="1" applyBorder="1" applyAlignment="1"/>
    <xf numFmtId="0" fontId="4" fillId="0" borderId="0" xfId="2" applyBorder="1" applyAlignment="1"/>
    <xf numFmtId="0" fontId="8" fillId="0" borderId="8" xfId="1" applyFont="1" applyFill="1" applyBorder="1" applyAlignment="1">
      <alignment horizontal="center" vertical="center"/>
    </xf>
    <xf numFmtId="0" fontId="6" fillId="2" borderId="11" xfId="0" applyFont="1" applyFill="1" applyBorder="1"/>
    <xf numFmtId="0" fontId="6" fillId="0" borderId="5" xfId="0" applyFont="1" applyFill="1" applyBorder="1"/>
    <xf numFmtId="0" fontId="6" fillId="0" borderId="6" xfId="0" applyFont="1" applyFill="1" applyBorder="1"/>
    <xf numFmtId="0" fontId="6" fillId="0" borderId="8" xfId="0" applyFont="1" applyFill="1" applyBorder="1"/>
    <xf numFmtId="4" fontId="6" fillId="0" borderId="8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Fill="1"/>
    <xf numFmtId="0" fontId="6" fillId="0" borderId="3" xfId="0" applyFont="1" applyFill="1" applyBorder="1" applyAlignment="1">
      <alignment horizontal="center" vertical="center" wrapText="1"/>
    </xf>
    <xf numFmtId="2" fontId="10" fillId="0" borderId="22" xfId="1" applyNumberFormat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top" wrapText="1"/>
    </xf>
    <xf numFmtId="0" fontId="8" fillId="2" borderId="11" xfId="1" applyFont="1" applyFill="1" applyBorder="1" applyAlignment="1">
      <alignment vertical="top" wrapText="1"/>
    </xf>
    <xf numFmtId="0" fontId="8" fillId="2" borderId="2" xfId="1" applyFont="1" applyFill="1" applyBorder="1" applyAlignment="1">
      <alignment vertical="top" wrapText="1"/>
    </xf>
    <xf numFmtId="164" fontId="6" fillId="0" borderId="8" xfId="0" applyNumberFormat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top" wrapText="1"/>
    </xf>
    <xf numFmtId="2" fontId="6" fillId="0" borderId="0" xfId="0" applyNumberFormat="1" applyFont="1"/>
    <xf numFmtId="2" fontId="10" fillId="0" borderId="7" xfId="1" applyNumberFormat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top" wrapText="1"/>
    </xf>
    <xf numFmtId="2" fontId="11" fillId="0" borderId="5" xfId="0" applyNumberFormat="1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2" fontId="6" fillId="2" borderId="2" xfId="0" applyNumberFormat="1" applyFont="1" applyFill="1" applyBorder="1"/>
    <xf numFmtId="0" fontId="6" fillId="0" borderId="13" xfId="0" applyFont="1" applyBorder="1" applyAlignment="1">
      <alignment horizontal="center"/>
    </xf>
    <xf numFmtId="4" fontId="6" fillId="9" borderId="13" xfId="0" applyNumberFormat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left" vertical="top" wrapText="1"/>
    </xf>
    <xf numFmtId="4" fontId="6" fillId="0" borderId="6" xfId="0" applyNumberFormat="1" applyFont="1" applyFill="1" applyBorder="1" applyAlignment="1">
      <alignment horizontal="center"/>
    </xf>
    <xf numFmtId="0" fontId="8" fillId="0" borderId="6" xfId="1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/>
    </xf>
    <xf numFmtId="0" fontId="8" fillId="0" borderId="8" xfId="1" applyFont="1" applyFill="1" applyBorder="1" applyAlignment="1">
      <alignment horizontal="left" vertical="top" wrapText="1"/>
    </xf>
    <xf numFmtId="4" fontId="6" fillId="0" borderId="8" xfId="0" applyNumberFormat="1" applyFont="1" applyFill="1" applyBorder="1" applyAlignment="1">
      <alignment horizontal="center"/>
    </xf>
    <xf numFmtId="0" fontId="8" fillId="0" borderId="26" xfId="1" applyFont="1" applyFill="1" applyBorder="1" applyAlignment="1">
      <alignment vertical="top" wrapText="1"/>
    </xf>
    <xf numFmtId="0" fontId="8" fillId="0" borderId="5" xfId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vertical="top" wrapText="1"/>
    </xf>
    <xf numFmtId="0" fontId="8" fillId="0" borderId="10" xfId="1" applyFont="1" applyFill="1" applyBorder="1" applyAlignment="1">
      <alignment horizontal="center" vertical="center" wrapText="1"/>
    </xf>
    <xf numFmtId="0" fontId="7" fillId="0" borderId="0" xfId="0" applyFont="1"/>
    <xf numFmtId="164" fontId="6" fillId="0" borderId="6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9" borderId="0" xfId="0" applyFont="1" applyFill="1"/>
    <xf numFmtId="0" fontId="7" fillId="9" borderId="0" xfId="0" applyFont="1" applyFill="1"/>
    <xf numFmtId="0" fontId="8" fillId="0" borderId="10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vertical="top" wrapText="1"/>
    </xf>
    <xf numFmtId="0" fontId="11" fillId="2" borderId="2" xfId="0" applyFont="1" applyFill="1" applyBorder="1"/>
    <xf numFmtId="0" fontId="8" fillId="0" borderId="22" xfId="1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2" fontId="10" fillId="0" borderId="9" xfId="1" applyNumberFormat="1" applyFont="1" applyFill="1" applyBorder="1" applyAlignment="1">
      <alignment horizontal="center" vertical="center" wrapText="1"/>
    </xf>
    <xf numFmtId="2" fontId="10" fillId="0" borderId="6" xfId="1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8" fillId="0" borderId="1" xfId="1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2" fontId="10" fillId="0" borderId="19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5" borderId="10" xfId="0" applyFont="1" applyFill="1" applyBorder="1" applyAlignment="1">
      <alignment horizontal="center" vertical="center" textRotation="90"/>
    </xf>
    <xf numFmtId="2" fontId="10" fillId="0" borderId="13" xfId="1" applyNumberFormat="1" applyFont="1" applyFill="1" applyBorder="1" applyAlignment="1">
      <alignment horizontal="center" vertical="center" wrapText="1"/>
    </xf>
    <xf numFmtId="2" fontId="10" fillId="0" borderId="10" xfId="1" applyNumberFormat="1" applyFont="1" applyFill="1" applyBorder="1" applyAlignment="1">
      <alignment horizontal="center" vertical="center" wrapText="1"/>
    </xf>
    <xf numFmtId="2" fontId="10" fillId="0" borderId="5" xfId="1" applyNumberFormat="1" applyFont="1" applyFill="1" applyBorder="1" applyAlignment="1">
      <alignment horizontal="center" vertical="center" wrapText="1"/>
    </xf>
    <xf numFmtId="0" fontId="8" fillId="9" borderId="22" xfId="1" applyFont="1" applyFill="1" applyBorder="1" applyAlignment="1">
      <alignment vertical="top" wrapText="1"/>
    </xf>
    <xf numFmtId="0" fontId="8" fillId="0" borderId="23" xfId="1" applyFont="1" applyFill="1" applyBorder="1" applyAlignment="1">
      <alignment horizontal="left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30" xfId="1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center"/>
    </xf>
    <xf numFmtId="0" fontId="8" fillId="0" borderId="25" xfId="1" applyFont="1" applyBorder="1" applyAlignment="1">
      <alignment vertical="top" wrapTex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31" xfId="1" applyFont="1" applyBorder="1" applyAlignment="1">
      <alignment vertical="top" wrapText="1"/>
    </xf>
    <xf numFmtId="0" fontId="8" fillId="0" borderId="17" xfId="1" applyFont="1" applyBorder="1" applyAlignment="1">
      <alignment vertical="top" wrapText="1"/>
    </xf>
    <xf numFmtId="2" fontId="10" fillId="0" borderId="31" xfId="1" applyNumberFormat="1" applyFont="1" applyFill="1" applyBorder="1" applyAlignment="1">
      <alignment horizontal="center" vertical="center" wrapText="1"/>
    </xf>
    <xf numFmtId="2" fontId="10" fillId="0" borderId="8" xfId="1" applyNumberFormat="1" applyFont="1" applyFill="1" applyBorder="1" applyAlignment="1">
      <alignment horizontal="center" vertical="center" wrapText="1"/>
    </xf>
    <xf numFmtId="0" fontId="8" fillId="0" borderId="31" xfId="1" applyFont="1" applyFill="1" applyBorder="1" applyAlignment="1">
      <alignment vertical="top" wrapText="1"/>
    </xf>
    <xf numFmtId="4" fontId="6" fillId="0" borderId="31" xfId="0" applyNumberFormat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vertical="top" wrapText="1"/>
    </xf>
    <xf numFmtId="4" fontId="6" fillId="0" borderId="10" xfId="0" applyNumberFormat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 textRotation="90"/>
    </xf>
    <xf numFmtId="0" fontId="7" fillId="4" borderId="10" xfId="0" applyFont="1" applyFill="1" applyBorder="1" applyAlignment="1">
      <alignment horizontal="center" vertical="center" textRotation="90"/>
    </xf>
    <xf numFmtId="0" fontId="8" fillId="0" borderId="13" xfId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0" fontId="10" fillId="2" borderId="18" xfId="1" applyFont="1" applyFill="1" applyBorder="1" applyAlignment="1">
      <alignment vertical="top" wrapText="1"/>
    </xf>
    <xf numFmtId="2" fontId="8" fillId="0" borderId="2" xfId="1" applyNumberFormat="1" applyFont="1" applyFill="1" applyBorder="1" applyAlignment="1">
      <alignment horizontal="center" vertical="top" wrapText="1"/>
    </xf>
    <xf numFmtId="0" fontId="8" fillId="0" borderId="4" xfId="1" applyFont="1" applyFill="1" applyBorder="1" applyAlignment="1">
      <alignment horizontal="center" vertical="top" wrapText="1"/>
    </xf>
    <xf numFmtId="0" fontId="7" fillId="0" borderId="11" xfId="0" applyFont="1" applyFill="1" applyBorder="1"/>
    <xf numFmtId="2" fontId="10" fillId="0" borderId="1" xfId="1" applyNumberFormat="1" applyFont="1" applyFill="1" applyBorder="1" applyAlignment="1">
      <alignment horizontal="center" vertical="center" wrapText="1"/>
    </xf>
    <xf numFmtId="0" fontId="6" fillId="0" borderId="24" xfId="0" applyFont="1" applyFill="1" applyBorder="1"/>
    <xf numFmtId="0" fontId="6" fillId="0" borderId="19" xfId="0" applyFont="1" applyFill="1" applyBorder="1"/>
    <xf numFmtId="2" fontId="11" fillId="0" borderId="6" xfId="0" applyNumberFormat="1" applyFont="1" applyFill="1" applyBorder="1" applyAlignment="1">
      <alignment horizontal="center"/>
    </xf>
    <xf numFmtId="0" fontId="6" fillId="0" borderId="23" xfId="0" applyFont="1" applyFill="1" applyBorder="1"/>
    <xf numFmtId="2" fontId="11" fillId="0" borderId="8" xfId="0" applyNumberFormat="1" applyFont="1" applyFill="1" applyBorder="1" applyAlignment="1">
      <alignment horizontal="center"/>
    </xf>
    <xf numFmtId="0" fontId="11" fillId="0" borderId="26" xfId="0" applyFont="1" applyFill="1" applyBorder="1" applyAlignment="1">
      <alignment horizontal="center"/>
    </xf>
    <xf numFmtId="4" fontId="6" fillId="9" borderId="1" xfId="0" applyNumberFormat="1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3" fillId="12" borderId="11" xfId="0" applyFont="1" applyFill="1" applyBorder="1" applyAlignment="1">
      <alignment horizontal="center" vertical="center" textRotation="90"/>
    </xf>
    <xf numFmtId="0" fontId="6" fillId="0" borderId="13" xfId="0" applyFont="1" applyBorder="1"/>
    <xf numFmtId="0" fontId="6" fillId="0" borderId="18" xfId="0" applyFont="1" applyBorder="1" applyAlignment="1">
      <alignment horizontal="center"/>
    </xf>
    <xf numFmtId="2" fontId="11" fillId="0" borderId="18" xfId="0" applyNumberFormat="1" applyFont="1" applyFill="1" applyBorder="1" applyAlignment="1">
      <alignment horizontal="center"/>
    </xf>
    <xf numFmtId="2" fontId="10" fillId="2" borderId="18" xfId="1" applyNumberFormat="1" applyFont="1" applyFill="1" applyBorder="1" applyAlignment="1">
      <alignment horizontal="center" vertical="center" wrapText="1"/>
    </xf>
    <xf numFmtId="0" fontId="11" fillId="2" borderId="21" xfId="0" applyFont="1" applyFill="1" applyBorder="1"/>
    <xf numFmtId="2" fontId="11" fillId="0" borderId="32" xfId="0" applyNumberFormat="1" applyFont="1" applyFill="1" applyBorder="1" applyAlignment="1">
      <alignment horizontal="center"/>
    </xf>
    <xf numFmtId="2" fontId="11" fillId="0" borderId="9" xfId="0" applyNumberFormat="1" applyFont="1" applyFill="1" applyBorder="1" applyAlignment="1">
      <alignment horizontal="center"/>
    </xf>
    <xf numFmtId="2" fontId="6" fillId="0" borderId="0" xfId="0" applyNumberFormat="1" applyFont="1" applyFill="1"/>
    <xf numFmtId="164" fontId="6" fillId="0" borderId="13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 textRotation="90"/>
    </xf>
    <xf numFmtId="2" fontId="10" fillId="0" borderId="9" xfId="0" applyNumberFormat="1" applyFont="1" applyFill="1" applyBorder="1" applyAlignment="1">
      <alignment horizontal="center"/>
    </xf>
    <xf numFmtId="2" fontId="11" fillId="9" borderId="9" xfId="0" applyNumberFormat="1" applyFont="1" applyFill="1" applyBorder="1" applyAlignment="1">
      <alignment horizontal="center"/>
    </xf>
    <xf numFmtId="2" fontId="10" fillId="9" borderId="6" xfId="1" applyNumberFormat="1" applyFont="1" applyFill="1" applyBorder="1" applyAlignment="1">
      <alignment horizontal="center" vertical="center" wrapText="1"/>
    </xf>
    <xf numFmtId="2" fontId="10" fillId="9" borderId="29" xfId="1" applyNumberFormat="1" applyFont="1" applyFill="1" applyBorder="1" applyAlignment="1">
      <alignment horizontal="center" vertical="center" wrapText="1"/>
    </xf>
    <xf numFmtId="2" fontId="10" fillId="9" borderId="8" xfId="1" applyNumberFormat="1" applyFont="1" applyFill="1" applyBorder="1" applyAlignment="1">
      <alignment horizontal="center" vertical="center" wrapText="1"/>
    </xf>
    <xf numFmtId="2" fontId="10" fillId="9" borderId="31" xfId="1" applyNumberFormat="1" applyFont="1" applyFill="1" applyBorder="1" applyAlignment="1">
      <alignment horizontal="center" vertical="center" wrapText="1"/>
    </xf>
    <xf numFmtId="2" fontId="10" fillId="9" borderId="20" xfId="1" applyNumberFormat="1" applyFont="1" applyFill="1" applyBorder="1" applyAlignment="1">
      <alignment horizontal="center" vertical="center" wrapText="1"/>
    </xf>
    <xf numFmtId="0" fontId="8" fillId="9" borderId="6" xfId="1" applyFont="1" applyFill="1" applyBorder="1" applyAlignment="1">
      <alignment horizontal="left" vertical="top" wrapText="1"/>
    </xf>
    <xf numFmtId="4" fontId="6" fillId="9" borderId="6" xfId="0" applyNumberFormat="1" applyFont="1" applyFill="1" applyBorder="1" applyAlignment="1">
      <alignment horizontal="center"/>
    </xf>
    <xf numFmtId="164" fontId="6" fillId="9" borderId="6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2" borderId="1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horizontal="center" vertical="center" textRotation="90"/>
    </xf>
    <xf numFmtId="0" fontId="6" fillId="8" borderId="10" xfId="0" applyFont="1" applyFill="1" applyBorder="1" applyAlignment="1">
      <alignment horizontal="center" vertical="center" textRotation="90"/>
    </xf>
    <xf numFmtId="0" fontId="6" fillId="4" borderId="1" xfId="0" applyFont="1" applyFill="1" applyBorder="1" applyAlignment="1">
      <alignment horizontal="center" vertical="center" textRotation="90"/>
    </xf>
    <xf numFmtId="0" fontId="7" fillId="4" borderId="10" xfId="0" applyFont="1" applyFill="1" applyBorder="1" applyAlignment="1">
      <alignment horizontal="center" vertical="center" textRotation="90"/>
    </xf>
    <xf numFmtId="0" fontId="3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/>
    <xf numFmtId="0" fontId="6" fillId="10" borderId="1" xfId="0" applyFont="1" applyFill="1" applyBorder="1" applyAlignment="1">
      <alignment horizontal="center" vertical="center" textRotation="90"/>
    </xf>
    <xf numFmtId="0" fontId="6" fillId="10" borderId="10" xfId="0" applyFont="1" applyFill="1" applyBorder="1" applyAlignment="1">
      <alignment horizontal="center" vertical="center" textRotation="90"/>
    </xf>
    <xf numFmtId="0" fontId="6" fillId="7" borderId="1" xfId="0" applyFont="1" applyFill="1" applyBorder="1" applyAlignment="1">
      <alignment horizontal="center" vertical="center" textRotation="90"/>
    </xf>
    <xf numFmtId="0" fontId="6" fillId="7" borderId="28" xfId="0" applyFont="1" applyFill="1" applyBorder="1" applyAlignment="1">
      <alignment horizontal="center" vertical="center" textRotation="90"/>
    </xf>
    <xf numFmtId="0" fontId="6" fillId="7" borderId="20" xfId="0" applyFont="1" applyFill="1" applyBorder="1" applyAlignment="1">
      <alignment horizontal="center" vertical="center" textRotation="90"/>
    </xf>
    <xf numFmtId="0" fontId="6" fillId="5" borderId="1" xfId="0" applyFont="1" applyFill="1" applyBorder="1" applyAlignment="1">
      <alignment horizontal="center" vertical="center" textRotation="90"/>
    </xf>
    <xf numFmtId="0" fontId="6" fillId="5" borderId="10" xfId="0" applyFont="1" applyFill="1" applyBorder="1" applyAlignment="1">
      <alignment horizontal="center" vertical="center" textRotation="90"/>
    </xf>
    <xf numFmtId="0" fontId="6" fillId="3" borderId="1" xfId="0" applyFont="1" applyFill="1" applyBorder="1" applyAlignment="1">
      <alignment horizontal="center" vertical="center" textRotation="90"/>
    </xf>
    <xf numFmtId="0" fontId="6" fillId="3" borderId="10" xfId="0" applyFont="1" applyFill="1" applyBorder="1" applyAlignment="1">
      <alignment horizontal="center" vertical="center" textRotation="90"/>
    </xf>
    <xf numFmtId="0" fontId="6" fillId="3" borderId="28" xfId="0" applyFont="1" applyFill="1" applyBorder="1" applyAlignment="1">
      <alignment horizontal="center" vertical="center" textRotation="90"/>
    </xf>
    <xf numFmtId="0" fontId="8" fillId="2" borderId="11" xfId="1" applyFont="1" applyFill="1" applyBorder="1" applyAlignment="1">
      <alignment horizontal="left" vertical="top" wrapText="1"/>
    </xf>
    <xf numFmtId="0" fontId="8" fillId="2" borderId="2" xfId="1" applyFont="1" applyFill="1" applyBorder="1" applyAlignment="1">
      <alignment horizontal="left" vertical="top" wrapText="1"/>
    </xf>
    <xf numFmtId="0" fontId="8" fillId="2" borderId="12" xfId="1" applyFont="1" applyFill="1" applyBorder="1" applyAlignment="1">
      <alignment horizontal="left" vertical="top" wrapText="1"/>
    </xf>
    <xf numFmtId="0" fontId="3" fillId="6" borderId="21" xfId="0" applyFont="1" applyFill="1" applyBorder="1" applyAlignment="1">
      <alignment horizontal="center" vertical="center" textRotation="90"/>
    </xf>
    <xf numFmtId="0" fontId="3" fillId="6" borderId="0" xfId="0" applyFont="1" applyFill="1" applyBorder="1" applyAlignment="1">
      <alignment horizontal="center" vertical="center" textRotation="90"/>
    </xf>
    <xf numFmtId="0" fontId="3" fillId="6" borderId="18" xfId="0" applyFont="1" applyFill="1" applyBorder="1" applyAlignment="1">
      <alignment horizontal="center" vertical="center" textRotation="90"/>
    </xf>
    <xf numFmtId="0" fontId="3" fillId="4" borderId="1" xfId="0" applyFont="1" applyFill="1" applyBorder="1" applyAlignment="1">
      <alignment horizontal="center" vertical="center" textRotation="90"/>
    </xf>
    <xf numFmtId="0" fontId="3" fillId="4" borderId="10" xfId="0" applyFont="1" applyFill="1" applyBorder="1" applyAlignment="1">
      <alignment horizontal="center" vertical="center" textRotation="90"/>
    </xf>
    <xf numFmtId="0" fontId="3" fillId="4" borderId="13" xfId="0" applyFont="1" applyFill="1" applyBorder="1" applyAlignment="1">
      <alignment horizontal="center" vertical="center" textRotation="90"/>
    </xf>
    <xf numFmtId="0" fontId="3" fillId="11" borderId="1" xfId="0" applyFont="1" applyFill="1" applyBorder="1" applyAlignment="1">
      <alignment horizontal="center" vertical="center" textRotation="90"/>
    </xf>
    <xf numFmtId="0" fontId="3" fillId="11" borderId="10" xfId="0" applyFont="1" applyFill="1" applyBorder="1" applyAlignment="1">
      <alignment horizontal="center" vertical="center" textRotation="90"/>
    </xf>
    <xf numFmtId="0" fontId="3" fillId="11" borderId="13" xfId="0" applyFont="1" applyFill="1" applyBorder="1" applyAlignment="1">
      <alignment horizontal="center" vertical="center" textRotation="90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38102</xdr:colOff>
      <xdr:row>1</xdr:row>
      <xdr:rowOff>47626</xdr:rowOff>
    </xdr:from>
    <xdr:to>
      <xdr:col>8</xdr:col>
      <xdr:colOff>1</xdr:colOff>
      <xdr:row>4</xdr:row>
      <xdr:rowOff>341179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2" y="276226"/>
          <a:ext cx="5162549" cy="7126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.mail.ru/compose?To=evb@agrupp.com" TargetMode="External"/><Relationship Id="rId1" Type="http://schemas.openxmlformats.org/officeDocument/2006/relationships/hyperlink" Target="http://www.metalgroup.by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97"/>
  <sheetViews>
    <sheetView showGridLines="0" tabSelected="1" zoomScaleNormal="100" workbookViewId="0">
      <selection activeCell="C7" sqref="C7"/>
    </sheetView>
  </sheetViews>
  <sheetFormatPr defaultRowHeight="12" customHeight="1" x14ac:dyDescent="0.25"/>
  <cols>
    <col min="1" max="1" width="0.7109375" customWidth="1"/>
    <col min="2" max="2" width="5" style="1" customWidth="1"/>
    <col min="3" max="3" width="32.85546875" style="1" customWidth="1"/>
    <col min="4" max="4" width="8" style="1" customWidth="1"/>
    <col min="5" max="5" width="7.28515625" style="1" customWidth="1"/>
    <col min="6" max="6" width="7.5703125" style="91" customWidth="1"/>
    <col min="7" max="7" width="9.7109375" style="62" customWidth="1"/>
    <col min="8" max="8" width="6.85546875" style="1" customWidth="1"/>
    <col min="9" max="9" width="1.140625" style="65" customWidth="1"/>
    <col min="10" max="10" width="2.7109375" style="1" customWidth="1"/>
    <col min="11" max="13" width="9.140625" style="1"/>
  </cols>
  <sheetData>
    <row r="1" spans="1:13" s="3" customFormat="1" ht="18" customHeight="1" x14ac:dyDescent="0.35">
      <c r="B1" s="128" t="s">
        <v>78</v>
      </c>
      <c r="C1" s="127"/>
      <c r="D1" s="246" t="s">
        <v>148</v>
      </c>
      <c r="E1" s="246"/>
      <c r="F1" s="246"/>
      <c r="G1" s="246"/>
      <c r="H1" s="246"/>
      <c r="I1" s="63"/>
      <c r="J1" s="2"/>
      <c r="K1" s="2"/>
      <c r="L1" s="2"/>
      <c r="M1" s="2"/>
    </row>
    <row r="2" spans="1:13" s="3" customFormat="1" ht="10.5" customHeight="1" x14ac:dyDescent="0.2">
      <c r="B2" s="125"/>
      <c r="C2" s="125"/>
      <c r="D2" s="125"/>
      <c r="E2" s="125"/>
      <c r="F2" s="135"/>
      <c r="G2" s="126"/>
      <c r="H2" s="125"/>
      <c r="I2" s="63"/>
      <c r="J2" s="2"/>
      <c r="K2" s="2"/>
      <c r="L2" s="2"/>
      <c r="M2" s="2"/>
    </row>
    <row r="3" spans="1:13" s="3" customFormat="1" ht="12" customHeight="1" x14ac:dyDescent="0.2">
      <c r="B3" s="2"/>
      <c r="C3" s="2"/>
      <c r="D3" s="2"/>
      <c r="E3" s="2"/>
      <c r="F3" s="136"/>
      <c r="G3" s="53"/>
      <c r="H3" s="2"/>
      <c r="I3" s="63"/>
      <c r="J3" s="2"/>
      <c r="K3" s="2"/>
      <c r="L3" s="2"/>
      <c r="M3" s="2"/>
    </row>
    <row r="4" spans="1:13" s="5" customFormat="1" ht="10.5" customHeight="1" x14ac:dyDescent="0.2">
      <c r="B4" s="4"/>
      <c r="C4" s="4"/>
      <c r="D4" s="4"/>
      <c r="E4" s="4"/>
      <c r="F4" s="90"/>
      <c r="G4" s="54"/>
      <c r="H4" s="4"/>
      <c r="I4" s="64"/>
      <c r="J4" s="4"/>
      <c r="K4" s="4"/>
      <c r="L4" s="4"/>
      <c r="M4" s="4"/>
    </row>
    <row r="5" spans="1:13" s="5" customFormat="1" ht="27.75" customHeight="1" thickBot="1" x14ac:dyDescent="0.25">
      <c r="B5" s="4"/>
      <c r="C5" s="4"/>
      <c r="D5" s="4"/>
      <c r="E5" s="4"/>
      <c r="F5" s="90"/>
      <c r="G5" s="54"/>
      <c r="H5" s="4"/>
      <c r="I5" s="64"/>
      <c r="J5" s="4"/>
      <c r="K5" s="4"/>
      <c r="L5" s="4"/>
      <c r="M5" s="4"/>
    </row>
    <row r="6" spans="1:13" s="5" customFormat="1" ht="54.75" customHeight="1" thickBot="1" x14ac:dyDescent="0.3">
      <c r="B6" s="254" t="s">
        <v>79</v>
      </c>
      <c r="C6" s="255"/>
      <c r="D6" s="6" t="s">
        <v>70</v>
      </c>
      <c r="E6" s="6" t="s">
        <v>71</v>
      </c>
      <c r="F6" s="137" t="s">
        <v>72</v>
      </c>
      <c r="G6" s="55" t="s">
        <v>73</v>
      </c>
      <c r="H6" s="6" t="s">
        <v>110</v>
      </c>
      <c r="I6" s="64"/>
      <c r="J6" s="4"/>
      <c r="K6" s="4"/>
      <c r="L6" s="4"/>
      <c r="M6" s="4"/>
    </row>
    <row r="7" spans="1:13" s="5" customFormat="1" ht="12" customHeight="1" thickBot="1" x14ac:dyDescent="0.25">
      <c r="B7" s="252" t="s">
        <v>74</v>
      </c>
      <c r="C7" s="7" t="s">
        <v>0</v>
      </c>
      <c r="D7" s="8"/>
      <c r="E7" s="8"/>
      <c r="F7" s="8"/>
      <c r="G7" s="56"/>
      <c r="H7" s="51" t="s">
        <v>109</v>
      </c>
      <c r="I7" s="64"/>
      <c r="J7" s="4"/>
      <c r="K7" s="4"/>
      <c r="L7" s="4"/>
      <c r="M7" s="4"/>
    </row>
    <row r="8" spans="1:13" s="5" customFormat="1" ht="12" customHeight="1" x14ac:dyDescent="0.2">
      <c r="B8" s="253"/>
      <c r="C8" s="9" t="s">
        <v>1</v>
      </c>
      <c r="D8" s="10" t="s">
        <v>63</v>
      </c>
      <c r="E8" s="11">
        <v>6</v>
      </c>
      <c r="F8" s="178">
        <v>0.59</v>
      </c>
      <c r="G8" s="57">
        <f t="shared" ref="G8:G16" si="0">F8/H8*I8</f>
        <v>2622.2222222222222</v>
      </c>
      <c r="H8" s="44">
        <v>0.22500000000000001</v>
      </c>
      <c r="I8" s="64">
        <v>1000</v>
      </c>
      <c r="J8" s="4"/>
      <c r="K8" s="145"/>
      <c r="L8" s="4"/>
      <c r="M8" s="4"/>
    </row>
    <row r="9" spans="1:13" s="5" customFormat="1" ht="12" customHeight="1" x14ac:dyDescent="0.2">
      <c r="B9" s="253"/>
      <c r="C9" s="12" t="s">
        <v>2</v>
      </c>
      <c r="D9" s="10" t="s">
        <v>63</v>
      </c>
      <c r="E9" s="13">
        <v>6</v>
      </c>
      <c r="F9" s="178">
        <v>1</v>
      </c>
      <c r="G9" s="57">
        <f t="shared" si="0"/>
        <v>2500</v>
      </c>
      <c r="H9" s="45">
        <v>0.4</v>
      </c>
      <c r="I9" s="64">
        <v>1000</v>
      </c>
      <c r="J9" s="4"/>
      <c r="K9" s="145"/>
      <c r="L9" s="4"/>
      <c r="M9" s="4"/>
    </row>
    <row r="10" spans="1:13" s="5" customFormat="1" ht="12" customHeight="1" x14ac:dyDescent="0.2">
      <c r="B10" s="253"/>
      <c r="C10" s="12" t="s">
        <v>3</v>
      </c>
      <c r="D10" s="10" t="s">
        <v>63</v>
      </c>
      <c r="E10" s="13">
        <v>6</v>
      </c>
      <c r="F10" s="178">
        <v>1.59</v>
      </c>
      <c r="G10" s="57">
        <f t="shared" si="0"/>
        <v>2564.516129032258</v>
      </c>
      <c r="H10" s="45">
        <v>0.62</v>
      </c>
      <c r="I10" s="64">
        <v>1000</v>
      </c>
      <c r="J10" s="4"/>
      <c r="K10" s="145"/>
      <c r="L10" s="4"/>
      <c r="M10" s="4"/>
    </row>
    <row r="11" spans="1:13" s="5" customFormat="1" ht="12" customHeight="1" x14ac:dyDescent="0.2">
      <c r="B11" s="253"/>
      <c r="C11" s="12" t="s">
        <v>4</v>
      </c>
      <c r="D11" s="10" t="s">
        <v>63</v>
      </c>
      <c r="E11" s="13">
        <v>6</v>
      </c>
      <c r="F11" s="178">
        <v>2.25</v>
      </c>
      <c r="G11" s="57">
        <f t="shared" si="0"/>
        <v>2530.9336332958383</v>
      </c>
      <c r="H11" s="45">
        <v>0.88900000000000001</v>
      </c>
      <c r="I11" s="64">
        <v>1000</v>
      </c>
      <c r="J11" s="4"/>
      <c r="K11" s="145"/>
      <c r="L11" s="4"/>
      <c r="M11" s="4"/>
    </row>
    <row r="12" spans="1:13" s="5" customFormat="1" ht="12" customHeight="1" x14ac:dyDescent="0.2">
      <c r="B12" s="253"/>
      <c r="C12" s="14" t="s">
        <v>5</v>
      </c>
      <c r="D12" s="10" t="s">
        <v>63</v>
      </c>
      <c r="E12" s="13">
        <v>11.7</v>
      </c>
      <c r="F12" s="178">
        <v>3.1</v>
      </c>
      <c r="G12" s="57">
        <f t="shared" si="0"/>
        <v>2540.9836065573768</v>
      </c>
      <c r="H12" s="45">
        <v>1.22</v>
      </c>
      <c r="I12" s="64">
        <v>1000</v>
      </c>
      <c r="J12" s="4"/>
      <c r="K12" s="145"/>
      <c r="L12" s="4"/>
      <c r="M12" s="4"/>
    </row>
    <row r="13" spans="1:13" s="5" customFormat="1" ht="12" customHeight="1" x14ac:dyDescent="0.2">
      <c r="B13" s="253"/>
      <c r="C13" s="14" t="s">
        <v>6</v>
      </c>
      <c r="D13" s="10" t="s">
        <v>63</v>
      </c>
      <c r="E13" s="13">
        <v>11.7</v>
      </c>
      <c r="F13" s="178">
        <v>4.05</v>
      </c>
      <c r="G13" s="57">
        <f t="shared" si="0"/>
        <v>2560.0505689001261</v>
      </c>
      <c r="H13" s="45">
        <v>1.5820000000000001</v>
      </c>
      <c r="I13" s="64">
        <v>1000</v>
      </c>
      <c r="J13" s="4"/>
      <c r="K13" s="145"/>
      <c r="L13" s="4"/>
      <c r="M13" s="4"/>
    </row>
    <row r="14" spans="1:13" s="68" customFormat="1" ht="12" customHeight="1" x14ac:dyDescent="0.2">
      <c r="B14" s="253"/>
      <c r="C14" s="80" t="s">
        <v>118</v>
      </c>
      <c r="D14" s="75" t="s">
        <v>63</v>
      </c>
      <c r="E14" s="41">
        <v>11.7</v>
      </c>
      <c r="F14" s="179">
        <v>5.0999999999999996</v>
      </c>
      <c r="G14" s="81">
        <f t="shared" si="0"/>
        <v>2550</v>
      </c>
      <c r="H14" s="76">
        <v>2</v>
      </c>
      <c r="I14" s="82">
        <v>1000</v>
      </c>
      <c r="J14" s="67"/>
      <c r="K14" s="145"/>
      <c r="L14" s="67"/>
      <c r="M14" s="67"/>
    </row>
    <row r="15" spans="1:13" s="5" customFormat="1" ht="12" customHeight="1" x14ac:dyDescent="0.25">
      <c r="A15" s="1" t="s">
        <v>117</v>
      </c>
      <c r="B15" s="253"/>
      <c r="C15" s="15" t="s">
        <v>7</v>
      </c>
      <c r="D15" s="10" t="s">
        <v>63</v>
      </c>
      <c r="E15" s="172">
        <v>11.7</v>
      </c>
      <c r="F15" s="188">
        <v>6.3</v>
      </c>
      <c r="G15" s="57">
        <f t="shared" si="0"/>
        <v>2550.6072874493925</v>
      </c>
      <c r="H15" s="46">
        <v>2.4700000000000002</v>
      </c>
      <c r="I15" s="64">
        <v>1000</v>
      </c>
      <c r="J15" s="4"/>
      <c r="K15" s="145"/>
      <c r="L15" s="4"/>
      <c r="M15" s="4"/>
    </row>
    <row r="16" spans="1:13" s="165" customFormat="1" ht="12" customHeight="1" thickBot="1" x14ac:dyDescent="0.3">
      <c r="A16" s="1"/>
      <c r="B16" s="253"/>
      <c r="C16" s="29" t="s">
        <v>180</v>
      </c>
      <c r="D16" s="35" t="s">
        <v>63</v>
      </c>
      <c r="E16" s="208">
        <v>11.7</v>
      </c>
      <c r="F16" s="146">
        <v>10</v>
      </c>
      <c r="G16" s="209">
        <f t="shared" si="0"/>
        <v>2564.1025641025644</v>
      </c>
      <c r="H16" s="210">
        <v>3.9</v>
      </c>
      <c r="I16" s="168">
        <v>1000</v>
      </c>
      <c r="J16" s="4"/>
      <c r="K16" s="4"/>
      <c r="L16" s="4"/>
      <c r="M16" s="4"/>
    </row>
    <row r="17" spans="2:13" s="5" customFormat="1" ht="12" customHeight="1" thickBot="1" x14ac:dyDescent="0.25">
      <c r="B17" s="253"/>
      <c r="C17" s="17" t="s">
        <v>8</v>
      </c>
      <c r="D17" s="8"/>
      <c r="E17" s="8"/>
      <c r="F17" s="8"/>
      <c r="G17" s="56"/>
      <c r="H17" s="50"/>
      <c r="I17" s="102">
        <v>1000</v>
      </c>
      <c r="J17" s="4"/>
      <c r="K17" s="145"/>
      <c r="L17" s="4"/>
      <c r="M17" s="4"/>
    </row>
    <row r="18" spans="2:13" s="5" customFormat="1" ht="12" customHeight="1" x14ac:dyDescent="0.2">
      <c r="B18" s="253"/>
      <c r="C18" s="18" t="s">
        <v>9</v>
      </c>
      <c r="D18" s="19" t="s">
        <v>63</v>
      </c>
      <c r="E18" s="11">
        <v>6</v>
      </c>
      <c r="F18" s="189">
        <v>0.59</v>
      </c>
      <c r="G18" s="58">
        <f t="shared" ref="G18:G26" si="1">F18/H18*I18</f>
        <v>2554.1125541125539</v>
      </c>
      <c r="H18" s="49">
        <v>0.23100000000000001</v>
      </c>
      <c r="I18" s="64">
        <v>1000</v>
      </c>
      <c r="J18" s="4"/>
      <c r="K18" s="145"/>
      <c r="L18" s="4"/>
      <c r="M18" s="4"/>
    </row>
    <row r="19" spans="2:13" s="5" customFormat="1" ht="12" customHeight="1" x14ac:dyDescent="0.2">
      <c r="B19" s="253"/>
      <c r="C19" s="12" t="s">
        <v>10</v>
      </c>
      <c r="D19" s="42" t="s">
        <v>63</v>
      </c>
      <c r="E19" s="13">
        <v>6</v>
      </c>
      <c r="F19" s="179">
        <v>1.01</v>
      </c>
      <c r="G19" s="59">
        <f t="shared" si="1"/>
        <v>2525</v>
      </c>
      <c r="H19" s="45">
        <v>0.4</v>
      </c>
      <c r="I19" s="64">
        <v>1000</v>
      </c>
      <c r="J19" s="4"/>
      <c r="K19" s="145"/>
      <c r="L19" s="4"/>
      <c r="M19" s="4"/>
    </row>
    <row r="20" spans="2:13" s="5" customFormat="1" ht="12" customHeight="1" x14ac:dyDescent="0.2">
      <c r="B20" s="253"/>
      <c r="C20" s="12" t="s">
        <v>11</v>
      </c>
      <c r="D20" s="42" t="s">
        <v>63</v>
      </c>
      <c r="E20" s="13">
        <v>11.7</v>
      </c>
      <c r="F20" s="179">
        <v>1.58</v>
      </c>
      <c r="G20" s="59">
        <f t="shared" si="1"/>
        <v>2548.3870967741937</v>
      </c>
      <c r="H20" s="45">
        <v>0.62</v>
      </c>
      <c r="I20" s="64">
        <v>1000</v>
      </c>
      <c r="J20" s="4"/>
      <c r="K20" s="145"/>
      <c r="L20" s="4"/>
      <c r="M20" s="4"/>
    </row>
    <row r="21" spans="2:13" s="5" customFormat="1" ht="12" customHeight="1" x14ac:dyDescent="0.2">
      <c r="B21" s="253"/>
      <c r="C21" s="12" t="s">
        <v>12</v>
      </c>
      <c r="D21" s="42" t="s">
        <v>63</v>
      </c>
      <c r="E21" s="13">
        <v>11.7</v>
      </c>
      <c r="F21" s="179">
        <v>2.2000000000000002</v>
      </c>
      <c r="G21" s="59">
        <f t="shared" si="1"/>
        <v>2474.6906636670415</v>
      </c>
      <c r="H21" s="45">
        <v>0.88900000000000001</v>
      </c>
      <c r="I21" s="64">
        <v>1000</v>
      </c>
      <c r="J21" s="4"/>
      <c r="K21" s="145"/>
      <c r="L21" s="4"/>
      <c r="M21" s="4"/>
    </row>
    <row r="22" spans="2:13" s="5" customFormat="1" ht="12" customHeight="1" x14ac:dyDescent="0.2">
      <c r="B22" s="253"/>
      <c r="C22" s="12" t="s">
        <v>13</v>
      </c>
      <c r="D22" s="42" t="s">
        <v>63</v>
      </c>
      <c r="E22" s="13">
        <v>11.7</v>
      </c>
      <c r="F22" s="179">
        <v>3</v>
      </c>
      <c r="G22" s="59">
        <f t="shared" si="1"/>
        <v>2459.0163934426232</v>
      </c>
      <c r="H22" s="45">
        <v>1.22</v>
      </c>
      <c r="I22" s="64">
        <v>1000</v>
      </c>
      <c r="J22" s="4"/>
      <c r="K22" s="145"/>
      <c r="L22" s="4"/>
      <c r="M22" s="4"/>
    </row>
    <row r="23" spans="2:13" s="5" customFormat="1" ht="12" customHeight="1" x14ac:dyDescent="0.2">
      <c r="B23" s="253"/>
      <c r="C23" s="12" t="s">
        <v>14</v>
      </c>
      <c r="D23" s="42" t="s">
        <v>63</v>
      </c>
      <c r="E23" s="13">
        <v>11.7</v>
      </c>
      <c r="F23" s="179">
        <v>3.95</v>
      </c>
      <c r="G23" s="59">
        <f t="shared" si="1"/>
        <v>2496.8394437420989</v>
      </c>
      <c r="H23" s="45">
        <v>1.5820000000000001</v>
      </c>
      <c r="I23" s="64">
        <v>1000</v>
      </c>
      <c r="J23" s="4"/>
      <c r="K23" s="145"/>
      <c r="L23" s="4"/>
      <c r="M23" s="4"/>
    </row>
    <row r="24" spans="2:13" s="165" customFormat="1" ht="12" customHeight="1" x14ac:dyDescent="0.2">
      <c r="B24" s="207"/>
      <c r="C24" s="12" t="s">
        <v>179</v>
      </c>
      <c r="D24" s="34" t="s">
        <v>63</v>
      </c>
      <c r="E24" s="172">
        <v>11.7</v>
      </c>
      <c r="F24" s="179">
        <v>4.95</v>
      </c>
      <c r="G24" s="98">
        <f t="shared" si="1"/>
        <v>2475</v>
      </c>
      <c r="H24" s="177">
        <v>2</v>
      </c>
      <c r="I24" s="168">
        <v>1000</v>
      </c>
      <c r="J24" s="4"/>
      <c r="K24" s="4"/>
      <c r="L24" s="4"/>
      <c r="M24" s="4"/>
    </row>
    <row r="25" spans="2:13" s="5" customFormat="1" ht="12" customHeight="1" x14ac:dyDescent="0.2">
      <c r="B25" s="99"/>
      <c r="C25" s="12" t="s">
        <v>133</v>
      </c>
      <c r="D25" s="42" t="s">
        <v>63</v>
      </c>
      <c r="E25" s="13">
        <v>11.7</v>
      </c>
      <c r="F25" s="179">
        <v>6.1</v>
      </c>
      <c r="G25" s="98">
        <f t="shared" si="1"/>
        <v>2467.6375404530741</v>
      </c>
      <c r="H25" s="46">
        <v>2.472</v>
      </c>
      <c r="I25" s="64">
        <v>1000</v>
      </c>
      <c r="J25" s="4"/>
      <c r="K25" s="145"/>
      <c r="L25" s="4"/>
      <c r="M25" s="4"/>
    </row>
    <row r="26" spans="2:13" s="5" customFormat="1" ht="12" customHeight="1" thickBot="1" x14ac:dyDescent="0.25">
      <c r="B26" s="20"/>
      <c r="C26" s="29" t="s">
        <v>91</v>
      </c>
      <c r="D26" s="43" t="s">
        <v>63</v>
      </c>
      <c r="E26" s="16">
        <v>11.7</v>
      </c>
      <c r="F26" s="146">
        <v>10.4</v>
      </c>
      <c r="G26" s="60">
        <f t="shared" si="1"/>
        <v>2701.2987012987014</v>
      </c>
      <c r="H26" s="47">
        <v>3.85</v>
      </c>
      <c r="I26" s="64">
        <v>1000</v>
      </c>
      <c r="J26" s="4"/>
      <c r="K26" s="145"/>
      <c r="L26" s="4"/>
      <c r="M26" s="4"/>
    </row>
    <row r="27" spans="2:13" s="5" customFormat="1" ht="12" customHeight="1" thickBot="1" x14ac:dyDescent="0.25">
      <c r="B27" s="256" t="s">
        <v>75</v>
      </c>
      <c r="C27" s="7" t="s">
        <v>15</v>
      </c>
      <c r="D27" s="48" t="s">
        <v>15</v>
      </c>
      <c r="E27" s="8"/>
      <c r="F27" s="151"/>
      <c r="G27" s="56"/>
      <c r="H27" s="50"/>
      <c r="I27" s="102">
        <v>1000</v>
      </c>
      <c r="J27" s="4"/>
      <c r="K27" s="145"/>
      <c r="L27" s="4"/>
      <c r="M27" s="4"/>
    </row>
    <row r="28" spans="2:13" s="100" customFormat="1" ht="12" customHeight="1" x14ac:dyDescent="0.2">
      <c r="B28" s="257"/>
      <c r="C28" s="190" t="s">
        <v>188</v>
      </c>
      <c r="D28" s="101" t="s">
        <v>63</v>
      </c>
      <c r="E28" s="121">
        <v>6</v>
      </c>
      <c r="F28" s="237">
        <v>1.1499999999999999</v>
      </c>
      <c r="G28" s="106">
        <f>F28/H28*1000</f>
        <v>3833.333333333333</v>
      </c>
      <c r="H28" s="122">
        <v>0.3</v>
      </c>
      <c r="I28" s="105">
        <v>1000</v>
      </c>
      <c r="J28" s="90"/>
      <c r="K28" s="145"/>
      <c r="L28" s="4"/>
      <c r="M28" s="4"/>
    </row>
    <row r="29" spans="2:13" s="5" customFormat="1" ht="12" customHeight="1" x14ac:dyDescent="0.2">
      <c r="B29" s="257"/>
      <c r="C29" s="21" t="s">
        <v>82</v>
      </c>
      <c r="D29" s="101" t="s">
        <v>63</v>
      </c>
      <c r="E29" s="121">
        <v>6</v>
      </c>
      <c r="F29" s="232">
        <v>2</v>
      </c>
      <c r="G29" s="106">
        <f>F29/H29*I29</f>
        <v>3305.7851239669421</v>
      </c>
      <c r="H29" s="120">
        <v>0.60499999999999998</v>
      </c>
      <c r="I29" s="105">
        <v>1000</v>
      </c>
      <c r="J29" s="90"/>
      <c r="K29" s="233"/>
      <c r="L29" s="4"/>
      <c r="M29" s="4"/>
    </row>
    <row r="30" spans="2:13" s="100" customFormat="1" ht="12" customHeight="1" x14ac:dyDescent="0.2">
      <c r="B30" s="257"/>
      <c r="C30" s="21" t="s">
        <v>16</v>
      </c>
      <c r="D30" s="101" t="s">
        <v>63</v>
      </c>
      <c r="E30" s="23">
        <v>6</v>
      </c>
      <c r="F30" s="178">
        <v>2.72</v>
      </c>
      <c r="G30" s="106">
        <f t="shared" ref="G30:G38" si="2">F30/H30*I30</f>
        <v>3234.2449464922715</v>
      </c>
      <c r="H30" s="177">
        <v>0.84099999999999997</v>
      </c>
      <c r="I30" s="105">
        <v>1000</v>
      </c>
      <c r="J30" s="90"/>
      <c r="K30" s="233"/>
      <c r="L30" s="4"/>
      <c r="M30" s="4"/>
    </row>
    <row r="31" spans="2:13" s="5" customFormat="1" ht="12" customHeight="1" x14ac:dyDescent="0.2">
      <c r="B31" s="257"/>
      <c r="C31" s="24" t="s">
        <v>17</v>
      </c>
      <c r="D31" s="101" t="s">
        <v>63</v>
      </c>
      <c r="E31" s="172">
        <v>6</v>
      </c>
      <c r="F31" s="178">
        <v>2.9</v>
      </c>
      <c r="G31" s="106">
        <f t="shared" si="2"/>
        <v>2697.6744186046512</v>
      </c>
      <c r="H31" s="177">
        <v>1.075</v>
      </c>
      <c r="I31" s="105">
        <v>1000</v>
      </c>
      <c r="J31" s="90"/>
      <c r="K31" s="233"/>
      <c r="L31" s="4"/>
      <c r="M31" s="4"/>
    </row>
    <row r="32" spans="2:13" s="5" customFormat="1" ht="12" customHeight="1" x14ac:dyDescent="0.2">
      <c r="B32" s="257"/>
      <c r="C32" s="24" t="s">
        <v>87</v>
      </c>
      <c r="D32" s="101" t="s">
        <v>63</v>
      </c>
      <c r="E32" s="172">
        <v>6</v>
      </c>
      <c r="F32" s="178">
        <v>3.4</v>
      </c>
      <c r="G32" s="106">
        <f>F32/H32*I32</f>
        <v>3177.570093457944</v>
      </c>
      <c r="H32" s="177">
        <v>1.07</v>
      </c>
      <c r="I32" s="105">
        <v>1000</v>
      </c>
      <c r="J32" s="90"/>
      <c r="K32" s="233"/>
      <c r="L32" s="4"/>
      <c r="M32" s="4"/>
    </row>
    <row r="33" spans="1:46" s="100" customFormat="1" ht="12" customHeight="1" x14ac:dyDescent="0.2">
      <c r="B33" s="257"/>
      <c r="C33" s="24" t="s">
        <v>92</v>
      </c>
      <c r="D33" s="101" t="s">
        <v>63</v>
      </c>
      <c r="E33" s="172">
        <v>6</v>
      </c>
      <c r="F33" s="178">
        <v>3.75</v>
      </c>
      <c r="G33" s="106">
        <f t="shared" si="2"/>
        <v>2697.8417266187053</v>
      </c>
      <c r="H33" s="177">
        <v>1.39</v>
      </c>
      <c r="I33" s="105">
        <v>1000</v>
      </c>
      <c r="J33" s="90"/>
      <c r="K33" s="233"/>
      <c r="L33" s="4"/>
      <c r="M33" s="4"/>
    </row>
    <row r="34" spans="1:46" s="5" customFormat="1" ht="12" customHeight="1" x14ac:dyDescent="0.2">
      <c r="B34" s="257"/>
      <c r="C34" s="24" t="s">
        <v>159</v>
      </c>
      <c r="D34" s="101" t="s">
        <v>63</v>
      </c>
      <c r="E34" s="172">
        <v>6</v>
      </c>
      <c r="F34" s="178">
        <v>3.6</v>
      </c>
      <c r="G34" s="106">
        <f>F34/H34*1000</f>
        <v>3333.333333333333</v>
      </c>
      <c r="H34" s="177">
        <v>1.08</v>
      </c>
      <c r="I34" s="105">
        <v>1000</v>
      </c>
      <c r="J34" s="90"/>
      <c r="K34" s="233"/>
      <c r="L34" s="4"/>
      <c r="M34" s="4"/>
    </row>
    <row r="35" spans="1:46" s="5" customFormat="1" ht="12" customHeight="1" x14ac:dyDescent="0.2">
      <c r="B35" s="257"/>
      <c r="C35" s="24" t="s">
        <v>111</v>
      </c>
      <c r="D35" s="101" t="s">
        <v>63</v>
      </c>
      <c r="E35" s="172">
        <v>6</v>
      </c>
      <c r="F35" s="178">
        <v>4.1500000000000004</v>
      </c>
      <c r="G35" s="106">
        <f t="shared" si="2"/>
        <v>3120.3007518796994</v>
      </c>
      <c r="H35" s="177">
        <v>1.33</v>
      </c>
      <c r="I35" s="105">
        <v>1000</v>
      </c>
      <c r="J35" s="90"/>
      <c r="K35" s="233"/>
      <c r="L35" s="4"/>
      <c r="M35" s="4"/>
    </row>
    <row r="36" spans="1:46" s="100" customFormat="1" ht="12" customHeight="1" x14ac:dyDescent="0.2">
      <c r="B36" s="257"/>
      <c r="C36" s="24" t="s">
        <v>85</v>
      </c>
      <c r="D36" s="101" t="s">
        <v>63</v>
      </c>
      <c r="E36" s="172">
        <v>6</v>
      </c>
      <c r="F36" s="178">
        <v>4.5999999999999996</v>
      </c>
      <c r="G36" s="106">
        <f t="shared" si="2"/>
        <v>2705.8823529411761</v>
      </c>
      <c r="H36" s="177">
        <v>1.7</v>
      </c>
      <c r="I36" s="105">
        <v>1000</v>
      </c>
      <c r="J36" s="90"/>
      <c r="K36" s="233"/>
      <c r="L36" s="4"/>
      <c r="M36" s="4"/>
    </row>
    <row r="37" spans="1:46" s="5" customFormat="1" ht="12" customHeight="1" x14ac:dyDescent="0.2">
      <c r="B37" s="257"/>
      <c r="C37" s="24" t="s">
        <v>18</v>
      </c>
      <c r="D37" s="101" t="s">
        <v>63</v>
      </c>
      <c r="E37" s="172">
        <v>6</v>
      </c>
      <c r="F37" s="178">
        <v>4.0999999999999996</v>
      </c>
      <c r="G37" s="106">
        <f t="shared" si="2"/>
        <v>3082.706766917293</v>
      </c>
      <c r="H37" s="177">
        <v>1.33</v>
      </c>
      <c r="I37" s="105">
        <v>1000</v>
      </c>
      <c r="J37" s="90"/>
      <c r="K37" s="233"/>
      <c r="L37" s="4"/>
      <c r="M37" s="4"/>
    </row>
    <row r="38" spans="1:46" s="5" customFormat="1" ht="12" customHeight="1" x14ac:dyDescent="0.2">
      <c r="B38" s="257"/>
      <c r="C38" s="24" t="s">
        <v>160</v>
      </c>
      <c r="D38" s="101" t="s">
        <v>63</v>
      </c>
      <c r="E38" s="172">
        <v>6</v>
      </c>
      <c r="F38" s="178">
        <v>4.55</v>
      </c>
      <c r="G38" s="106">
        <f t="shared" si="2"/>
        <v>2676.4705882352941</v>
      </c>
      <c r="H38" s="177">
        <v>1.7</v>
      </c>
      <c r="I38" s="105">
        <v>1000</v>
      </c>
      <c r="J38" s="90"/>
      <c r="K38" s="233"/>
      <c r="L38" s="4"/>
      <c r="M38" s="4"/>
    </row>
    <row r="39" spans="1:46" s="5" customFormat="1" ht="12" customHeight="1" x14ac:dyDescent="0.2">
      <c r="B39" s="257"/>
      <c r="C39" s="24" t="s">
        <v>113</v>
      </c>
      <c r="D39" s="101" t="s">
        <v>63</v>
      </c>
      <c r="E39" s="172">
        <v>6</v>
      </c>
      <c r="F39" s="178">
        <v>6.3</v>
      </c>
      <c r="G39" s="106">
        <f>F39/H39*I39</f>
        <v>2603.3057851239669</v>
      </c>
      <c r="H39" s="177">
        <v>2.42</v>
      </c>
      <c r="I39" s="105">
        <v>1000</v>
      </c>
      <c r="J39" s="90"/>
      <c r="K39" s="233"/>
      <c r="L39" s="67"/>
      <c r="M39" s="67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</row>
    <row r="40" spans="1:46" s="104" customFormat="1" ht="12" customHeight="1" x14ac:dyDescent="0.2">
      <c r="B40" s="257"/>
      <c r="C40" s="24" t="s">
        <v>134</v>
      </c>
      <c r="D40" s="101" t="s">
        <v>63</v>
      </c>
      <c r="E40" s="172">
        <v>6</v>
      </c>
      <c r="F40" s="178">
        <v>4.5</v>
      </c>
      <c r="G40" s="106">
        <f>F40/H40*1000</f>
        <v>3146.8531468531469</v>
      </c>
      <c r="H40" s="177">
        <v>1.43</v>
      </c>
      <c r="I40" s="105">
        <v>1000</v>
      </c>
      <c r="J40" s="90"/>
      <c r="K40" s="233"/>
      <c r="L40" s="103"/>
      <c r="M40" s="103"/>
    </row>
    <row r="41" spans="1:46" s="66" customFormat="1" ht="12" customHeight="1" x14ac:dyDescent="0.2">
      <c r="A41" s="104"/>
      <c r="B41" s="257"/>
      <c r="C41" s="24" t="s">
        <v>161</v>
      </c>
      <c r="D41" s="101" t="s">
        <v>63</v>
      </c>
      <c r="E41" s="172">
        <v>6</v>
      </c>
      <c r="F41" s="178">
        <v>5</v>
      </c>
      <c r="G41" s="106">
        <f>F41/H41*1000</f>
        <v>2688.1720430107525</v>
      </c>
      <c r="H41" s="177">
        <v>1.86</v>
      </c>
      <c r="I41" s="105">
        <v>1000</v>
      </c>
      <c r="J41" s="90"/>
      <c r="K41" s="233"/>
      <c r="L41" s="103"/>
      <c r="M41" s="103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</row>
    <row r="42" spans="1:46" s="5" customFormat="1" ht="12" customHeight="1" x14ac:dyDescent="0.2">
      <c r="B42" s="257"/>
      <c r="C42" s="24" t="s">
        <v>19</v>
      </c>
      <c r="D42" s="101" t="s">
        <v>63</v>
      </c>
      <c r="E42" s="172">
        <v>6</v>
      </c>
      <c r="F42" s="178">
        <v>5.6</v>
      </c>
      <c r="G42" s="106">
        <f t="shared" ref="G42:G59" si="3">F42/H42*I42</f>
        <v>3146.067415730337</v>
      </c>
      <c r="H42" s="177">
        <v>1.78</v>
      </c>
      <c r="I42" s="105">
        <v>1000</v>
      </c>
      <c r="J42" s="90"/>
      <c r="K42" s="233"/>
      <c r="L42" s="67"/>
      <c r="M42" s="67"/>
      <c r="N42" s="68"/>
      <c r="O42" s="85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</row>
    <row r="43" spans="1:46" s="5" customFormat="1" ht="12" customHeight="1" x14ac:dyDescent="0.2">
      <c r="B43" s="257"/>
      <c r="C43" s="24" t="s">
        <v>20</v>
      </c>
      <c r="D43" s="101" t="s">
        <v>63</v>
      </c>
      <c r="E43" s="172">
        <v>6</v>
      </c>
      <c r="F43" s="178">
        <v>6.3</v>
      </c>
      <c r="G43" s="106">
        <f t="shared" si="3"/>
        <v>2703.8626609442058</v>
      </c>
      <c r="H43" s="177">
        <v>2.33</v>
      </c>
      <c r="I43" s="105">
        <v>1000</v>
      </c>
      <c r="J43" s="90"/>
      <c r="K43" s="233"/>
      <c r="L43" s="67"/>
      <c r="M43" s="67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</row>
    <row r="44" spans="1:46" s="5" customFormat="1" ht="12" customHeight="1" x14ac:dyDescent="0.2">
      <c r="B44" s="257"/>
      <c r="C44" s="24" t="s">
        <v>93</v>
      </c>
      <c r="D44" s="101" t="s">
        <v>63</v>
      </c>
      <c r="E44" s="172">
        <v>6</v>
      </c>
      <c r="F44" s="178">
        <v>8.5</v>
      </c>
      <c r="G44" s="106">
        <f t="shared" si="3"/>
        <v>2529.7619047619046</v>
      </c>
      <c r="H44" s="177">
        <v>3.36</v>
      </c>
      <c r="I44" s="105">
        <v>1000</v>
      </c>
      <c r="J44" s="90"/>
      <c r="K44" s="233"/>
      <c r="L44" s="67"/>
      <c r="M44" s="67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</row>
    <row r="45" spans="1:46" s="5" customFormat="1" ht="12" customHeight="1" x14ac:dyDescent="0.2">
      <c r="B45" s="257"/>
      <c r="C45" s="24" t="s">
        <v>162</v>
      </c>
      <c r="D45" s="101" t="s">
        <v>63</v>
      </c>
      <c r="E45" s="172">
        <v>6</v>
      </c>
      <c r="F45" s="178">
        <v>11.7</v>
      </c>
      <c r="G45" s="106">
        <f t="shared" si="3"/>
        <v>2695.8525345622115</v>
      </c>
      <c r="H45" s="177">
        <v>4.34</v>
      </c>
      <c r="I45" s="105">
        <v>1000</v>
      </c>
      <c r="J45" s="90"/>
      <c r="K45" s="233"/>
      <c r="L45" s="67"/>
      <c r="M45" s="67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</row>
    <row r="46" spans="1:46" s="165" customFormat="1" ht="12" customHeight="1" x14ac:dyDescent="0.2">
      <c r="B46" s="257"/>
      <c r="C46" s="24" t="s">
        <v>189</v>
      </c>
      <c r="D46" s="101" t="s">
        <v>63</v>
      </c>
      <c r="E46" s="172">
        <v>6</v>
      </c>
      <c r="F46" s="178">
        <v>5.25</v>
      </c>
      <c r="G46" s="106">
        <f t="shared" si="3"/>
        <v>3143.7125748502995</v>
      </c>
      <c r="H46" s="177">
        <v>1.67</v>
      </c>
      <c r="I46" s="105">
        <v>1000</v>
      </c>
      <c r="J46" s="90"/>
      <c r="K46" s="233"/>
      <c r="L46" s="169"/>
      <c r="M46" s="169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  <c r="AN46" s="170"/>
      <c r="AO46" s="170"/>
      <c r="AP46" s="170"/>
      <c r="AQ46" s="170"/>
      <c r="AR46" s="170"/>
      <c r="AS46" s="170"/>
      <c r="AT46" s="170"/>
    </row>
    <row r="47" spans="1:46" s="5" customFormat="1" ht="12" customHeight="1" x14ac:dyDescent="0.2">
      <c r="B47" s="257"/>
      <c r="C47" s="24" t="s">
        <v>21</v>
      </c>
      <c r="D47" s="101" t="s">
        <v>63</v>
      </c>
      <c r="E47" s="172">
        <v>6</v>
      </c>
      <c r="F47" s="178">
        <v>5.85</v>
      </c>
      <c r="G47" s="106">
        <f t="shared" si="3"/>
        <v>2695.8525345622115</v>
      </c>
      <c r="H47" s="177">
        <v>2.17</v>
      </c>
      <c r="I47" s="105">
        <v>1000</v>
      </c>
      <c r="J47" s="90"/>
      <c r="K47" s="233"/>
      <c r="L47" s="67"/>
      <c r="M47" s="67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</row>
    <row r="48" spans="1:46" s="5" customFormat="1" ht="12" customHeight="1" x14ac:dyDescent="0.2">
      <c r="B48" s="257"/>
      <c r="C48" s="24" t="s">
        <v>22</v>
      </c>
      <c r="D48" s="101" t="s">
        <v>63</v>
      </c>
      <c r="E48" s="172">
        <v>6</v>
      </c>
      <c r="F48" s="178">
        <v>7.95</v>
      </c>
      <c r="G48" s="106">
        <f t="shared" si="3"/>
        <v>2685.8108108108108</v>
      </c>
      <c r="H48" s="177">
        <v>2.96</v>
      </c>
      <c r="I48" s="105">
        <v>1000</v>
      </c>
      <c r="J48" s="90"/>
      <c r="K48" s="233"/>
      <c r="L48" s="67"/>
      <c r="M48" s="67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</row>
    <row r="49" spans="2:46" s="5" customFormat="1" ht="12" customHeight="1" x14ac:dyDescent="0.2">
      <c r="B49" s="257"/>
      <c r="C49" s="24" t="s">
        <v>94</v>
      </c>
      <c r="D49" s="101" t="s">
        <v>63</v>
      </c>
      <c r="E49" s="172">
        <v>6</v>
      </c>
      <c r="F49" s="178">
        <v>11.2</v>
      </c>
      <c r="G49" s="106">
        <f t="shared" si="3"/>
        <v>2598.6078886310902</v>
      </c>
      <c r="H49" s="177">
        <v>4.3099999999999996</v>
      </c>
      <c r="I49" s="105">
        <v>1000</v>
      </c>
      <c r="J49" s="90"/>
      <c r="K49" s="233"/>
      <c r="L49" s="67"/>
      <c r="M49" s="67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</row>
    <row r="50" spans="2:46" s="5" customFormat="1" ht="12" customHeight="1" x14ac:dyDescent="0.2">
      <c r="B50" s="257"/>
      <c r="C50" s="24" t="s">
        <v>95</v>
      </c>
      <c r="D50" s="101" t="s">
        <v>63</v>
      </c>
      <c r="E50" s="172">
        <v>6</v>
      </c>
      <c r="F50" s="178">
        <v>7.15</v>
      </c>
      <c r="G50" s="106">
        <f t="shared" si="3"/>
        <v>2664.9273201639958</v>
      </c>
      <c r="H50" s="177">
        <v>2.6829999999999998</v>
      </c>
      <c r="I50" s="105">
        <v>1000</v>
      </c>
      <c r="J50" s="90"/>
      <c r="K50" s="233"/>
      <c r="L50" s="67"/>
      <c r="M50" s="67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</row>
    <row r="51" spans="2:46" s="5" customFormat="1" ht="12" customHeight="1" x14ac:dyDescent="0.2">
      <c r="B51" s="257"/>
      <c r="C51" s="24" t="s">
        <v>124</v>
      </c>
      <c r="D51" s="101" t="s">
        <v>63</v>
      </c>
      <c r="E51" s="172">
        <v>6</v>
      </c>
      <c r="F51" s="178">
        <v>7.1</v>
      </c>
      <c r="G51" s="106">
        <f t="shared" si="3"/>
        <v>3141.5929203539827</v>
      </c>
      <c r="H51" s="177">
        <v>2.2599999999999998</v>
      </c>
      <c r="I51" s="105">
        <v>1000</v>
      </c>
      <c r="J51" s="90"/>
      <c r="K51" s="233"/>
      <c r="L51" s="67"/>
      <c r="M51" s="67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</row>
    <row r="52" spans="2:46" s="5" customFormat="1" ht="12" customHeight="1" x14ac:dyDescent="0.2">
      <c r="B52" s="257"/>
      <c r="C52" s="24" t="s">
        <v>163</v>
      </c>
      <c r="D52" s="101" t="s">
        <v>63</v>
      </c>
      <c r="E52" s="172">
        <v>6</v>
      </c>
      <c r="F52" s="178">
        <v>6.5</v>
      </c>
      <c r="G52" s="106">
        <f t="shared" si="3"/>
        <v>2407.4074074074074</v>
      </c>
      <c r="H52" s="177">
        <v>2.7</v>
      </c>
      <c r="I52" s="105">
        <v>1000</v>
      </c>
      <c r="J52" s="90"/>
      <c r="K52" s="233"/>
      <c r="L52" s="67"/>
      <c r="M52" s="67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</row>
    <row r="53" spans="2:46" s="5" customFormat="1" ht="12" customHeight="1" x14ac:dyDescent="0.2">
      <c r="B53" s="257"/>
      <c r="C53" s="24" t="s">
        <v>164</v>
      </c>
      <c r="D53" s="101" t="s">
        <v>63</v>
      </c>
      <c r="E53" s="172">
        <v>6</v>
      </c>
      <c r="F53" s="178">
        <v>7.95</v>
      </c>
      <c r="G53" s="106">
        <f t="shared" si="3"/>
        <v>2685.8108108108108</v>
      </c>
      <c r="H53" s="177">
        <v>2.96</v>
      </c>
      <c r="I53" s="105">
        <v>1000</v>
      </c>
      <c r="J53" s="90"/>
      <c r="K53" s="233"/>
      <c r="L53" s="67"/>
      <c r="M53" s="67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</row>
    <row r="54" spans="2:46" s="5" customFormat="1" ht="12" customHeight="1" x14ac:dyDescent="0.2">
      <c r="B54" s="257"/>
      <c r="C54" s="24" t="s">
        <v>89</v>
      </c>
      <c r="D54" s="101" t="s">
        <v>63</v>
      </c>
      <c r="E54" s="172">
        <v>6</v>
      </c>
      <c r="F54" s="178">
        <v>11</v>
      </c>
      <c r="G54" s="106">
        <f t="shared" si="3"/>
        <v>2558.1395348837209</v>
      </c>
      <c r="H54" s="177">
        <v>4.3</v>
      </c>
      <c r="I54" s="105">
        <v>1000</v>
      </c>
      <c r="J54" s="90"/>
      <c r="K54" s="233"/>
      <c r="L54" s="67"/>
      <c r="M54" s="67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</row>
    <row r="55" spans="2:46" s="165" customFormat="1" ht="12" customHeight="1" x14ac:dyDescent="0.2">
      <c r="B55" s="257"/>
      <c r="C55" s="24" t="s">
        <v>193</v>
      </c>
      <c r="D55" s="101" t="s">
        <v>63</v>
      </c>
      <c r="E55" s="172">
        <v>6</v>
      </c>
      <c r="F55" s="178">
        <v>15</v>
      </c>
      <c r="G55" s="106">
        <f t="shared" si="3"/>
        <v>2697.8417266187053</v>
      </c>
      <c r="H55" s="177">
        <v>5.56</v>
      </c>
      <c r="I55" s="105">
        <v>1000</v>
      </c>
      <c r="J55" s="90"/>
      <c r="K55" s="233"/>
      <c r="L55" s="169"/>
      <c r="M55" s="169"/>
      <c r="N55" s="170"/>
      <c r="O55" s="170"/>
      <c r="P55" s="170"/>
      <c r="Q55" s="170"/>
      <c r="R55" s="170"/>
      <c r="S55" s="170"/>
      <c r="T55" s="170"/>
      <c r="U55" s="170"/>
      <c r="V55" s="170"/>
      <c r="W55" s="170"/>
      <c r="X55" s="170"/>
      <c r="Y55" s="170"/>
      <c r="Z55" s="170"/>
      <c r="AA55" s="170"/>
      <c r="AB55" s="170"/>
      <c r="AC55" s="170"/>
      <c r="AD55" s="170"/>
      <c r="AE55" s="170"/>
      <c r="AF55" s="170"/>
      <c r="AG55" s="170"/>
      <c r="AH55" s="170"/>
      <c r="AI55" s="170"/>
      <c r="AJ55" s="170"/>
      <c r="AK55" s="170"/>
      <c r="AL55" s="170"/>
      <c r="AM55" s="170"/>
      <c r="AN55" s="170"/>
      <c r="AO55" s="170"/>
      <c r="AP55" s="170"/>
      <c r="AQ55" s="170"/>
      <c r="AR55" s="170"/>
      <c r="AS55" s="170"/>
      <c r="AT55" s="170"/>
    </row>
    <row r="56" spans="2:46" s="5" customFormat="1" ht="12" customHeight="1" x14ac:dyDescent="0.2">
      <c r="B56" s="257"/>
      <c r="C56" s="24" t="s">
        <v>23</v>
      </c>
      <c r="D56" s="101" t="s">
        <v>63</v>
      </c>
      <c r="E56" s="172">
        <v>6</v>
      </c>
      <c r="F56" s="178">
        <v>9.6999999999999993</v>
      </c>
      <c r="G56" s="106">
        <f t="shared" si="3"/>
        <v>2701.949860724234</v>
      </c>
      <c r="H56" s="177">
        <v>3.59</v>
      </c>
      <c r="I56" s="105">
        <v>1000</v>
      </c>
      <c r="J56" s="90"/>
      <c r="K56" s="233"/>
      <c r="L56" s="67"/>
      <c r="M56" s="67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</row>
    <row r="57" spans="2:46" s="5" customFormat="1" ht="12" customHeight="1" x14ac:dyDescent="0.2">
      <c r="B57" s="257"/>
      <c r="C57" s="24" t="s">
        <v>90</v>
      </c>
      <c r="D57" s="101" t="s">
        <v>63</v>
      </c>
      <c r="E57" s="172">
        <v>6</v>
      </c>
      <c r="F57" s="178">
        <v>13.4</v>
      </c>
      <c r="G57" s="106">
        <f t="shared" si="3"/>
        <v>2552.3809523809527</v>
      </c>
      <c r="H57" s="177">
        <v>5.25</v>
      </c>
      <c r="I57" s="105">
        <v>1000</v>
      </c>
      <c r="J57" s="90"/>
      <c r="K57" s="233"/>
      <c r="L57" s="67"/>
      <c r="M57" s="67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</row>
    <row r="58" spans="2:46" s="165" customFormat="1" ht="12" customHeight="1" x14ac:dyDescent="0.2">
      <c r="B58" s="257"/>
      <c r="C58" s="24" t="s">
        <v>194</v>
      </c>
      <c r="D58" s="101" t="s">
        <v>63</v>
      </c>
      <c r="E58" s="172">
        <v>6</v>
      </c>
      <c r="F58" s="178">
        <v>18</v>
      </c>
      <c r="G58" s="106">
        <f t="shared" si="3"/>
        <v>2639.2961876832842</v>
      </c>
      <c r="H58" s="177">
        <v>6.82</v>
      </c>
      <c r="I58" s="105">
        <v>1000</v>
      </c>
      <c r="J58" s="90"/>
      <c r="K58" s="233"/>
      <c r="L58" s="169"/>
      <c r="M58" s="169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</row>
    <row r="59" spans="2:46" s="5" customFormat="1" ht="12" customHeight="1" x14ac:dyDescent="0.2">
      <c r="B59" s="257"/>
      <c r="C59" s="24" t="s">
        <v>165</v>
      </c>
      <c r="D59" s="101" t="s">
        <v>63</v>
      </c>
      <c r="E59" s="172">
        <v>6</v>
      </c>
      <c r="F59" s="178">
        <v>9.75</v>
      </c>
      <c r="G59" s="106">
        <f t="shared" si="3"/>
        <v>2715.8774373259057</v>
      </c>
      <c r="H59" s="177">
        <v>3.59</v>
      </c>
      <c r="I59" s="105">
        <v>1000</v>
      </c>
      <c r="J59" s="90"/>
      <c r="K59" s="233"/>
      <c r="L59" s="67"/>
      <c r="M59" s="67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</row>
    <row r="60" spans="2:46" s="5" customFormat="1" ht="12" customHeight="1" x14ac:dyDescent="0.2">
      <c r="B60" s="257"/>
      <c r="C60" s="24" t="s">
        <v>86</v>
      </c>
      <c r="D60" s="101" t="s">
        <v>63</v>
      </c>
      <c r="E60" s="172">
        <v>6</v>
      </c>
      <c r="F60" s="178">
        <v>13.7</v>
      </c>
      <c r="G60" s="106">
        <f>F60/H60*I60</f>
        <v>2609.5238095238096</v>
      </c>
      <c r="H60" s="177">
        <v>5.25</v>
      </c>
      <c r="I60" s="105">
        <v>1000</v>
      </c>
      <c r="J60" s="90"/>
      <c r="K60" s="233"/>
      <c r="L60" s="67"/>
      <c r="M60" s="67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</row>
    <row r="61" spans="2:46" s="5" customFormat="1" ht="12" customHeight="1" x14ac:dyDescent="0.2">
      <c r="B61" s="257"/>
      <c r="C61" s="24" t="s">
        <v>166</v>
      </c>
      <c r="D61" s="101" t="s">
        <v>63</v>
      </c>
      <c r="E61" s="172">
        <v>6</v>
      </c>
      <c r="F61" s="178">
        <v>16.100000000000001</v>
      </c>
      <c r="G61" s="106">
        <f>F61/H61*I59</f>
        <v>2626.4274061990218</v>
      </c>
      <c r="H61" s="177">
        <v>6.13</v>
      </c>
      <c r="I61" s="105">
        <v>1000</v>
      </c>
      <c r="J61" s="90"/>
      <c r="K61" s="233"/>
      <c r="L61" s="67"/>
      <c r="M61" s="67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</row>
    <row r="62" spans="2:46" s="5" customFormat="1" ht="12" customHeight="1" x14ac:dyDescent="0.2">
      <c r="B62" s="257"/>
      <c r="C62" s="24" t="s">
        <v>167</v>
      </c>
      <c r="D62" s="101" t="s">
        <v>63</v>
      </c>
      <c r="E62" s="172">
        <v>6</v>
      </c>
      <c r="F62" s="178">
        <v>13.1</v>
      </c>
      <c r="G62" s="106">
        <f>F62/H62*I62</f>
        <v>2706.6115702479337</v>
      </c>
      <c r="H62" s="177">
        <v>4.84</v>
      </c>
      <c r="I62" s="105">
        <v>1000</v>
      </c>
      <c r="J62" s="90"/>
      <c r="K62" s="233"/>
      <c r="L62" s="67"/>
      <c r="M62" s="67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</row>
    <row r="63" spans="2:46" s="165" customFormat="1" ht="12" customHeight="1" x14ac:dyDescent="0.2">
      <c r="B63" s="257"/>
      <c r="C63" s="24" t="s">
        <v>24</v>
      </c>
      <c r="D63" s="101" t="s">
        <v>63</v>
      </c>
      <c r="E63" s="172">
        <v>12</v>
      </c>
      <c r="F63" s="178">
        <v>18.25</v>
      </c>
      <c r="G63" s="106">
        <f>F63/H63*I63</f>
        <v>2559.6072931276299</v>
      </c>
      <c r="H63" s="177">
        <v>7.13</v>
      </c>
      <c r="I63" s="105">
        <v>1000</v>
      </c>
      <c r="J63" s="90"/>
      <c r="K63" s="233"/>
      <c r="L63" s="169"/>
      <c r="M63" s="169"/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0"/>
      <c r="AF63" s="170"/>
      <c r="AG63" s="170"/>
      <c r="AH63" s="170"/>
      <c r="AI63" s="170"/>
      <c r="AJ63" s="170"/>
      <c r="AK63" s="170"/>
      <c r="AL63" s="170"/>
      <c r="AM63" s="170"/>
      <c r="AN63" s="170"/>
      <c r="AO63" s="170"/>
      <c r="AP63" s="170"/>
      <c r="AQ63" s="170"/>
      <c r="AR63" s="170"/>
      <c r="AS63" s="170"/>
      <c r="AT63" s="170"/>
    </row>
    <row r="64" spans="2:46" s="165" customFormat="1" ht="12" customHeight="1" x14ac:dyDescent="0.2">
      <c r="B64" s="257"/>
      <c r="C64" s="24" t="s">
        <v>126</v>
      </c>
      <c r="D64" s="101" t="s">
        <v>63</v>
      </c>
      <c r="E64" s="172">
        <v>12</v>
      </c>
      <c r="F64" s="178">
        <v>23.9</v>
      </c>
      <c r="G64" s="106">
        <f t="shared" ref="G64" si="4">F64/H64*I64</f>
        <v>2561.6291532690243</v>
      </c>
      <c r="H64" s="177">
        <v>9.33</v>
      </c>
      <c r="I64" s="105">
        <v>1000</v>
      </c>
      <c r="J64" s="90"/>
      <c r="K64" s="233"/>
      <c r="L64" s="169"/>
      <c r="M64" s="169"/>
      <c r="N64" s="170"/>
      <c r="O64" s="170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0"/>
      <c r="AF64" s="170"/>
      <c r="AG64" s="170"/>
      <c r="AH64" s="170"/>
      <c r="AI64" s="170"/>
      <c r="AJ64" s="170"/>
      <c r="AK64" s="170"/>
      <c r="AL64" s="170"/>
      <c r="AM64" s="170"/>
      <c r="AN64" s="170"/>
      <c r="AO64" s="170"/>
      <c r="AP64" s="170"/>
      <c r="AQ64" s="170"/>
      <c r="AR64" s="170"/>
      <c r="AS64" s="170"/>
      <c r="AT64" s="170"/>
    </row>
    <row r="65" spans="2:46" s="165" customFormat="1" ht="12" customHeight="1" x14ac:dyDescent="0.2">
      <c r="B65" s="257"/>
      <c r="C65" s="95" t="s">
        <v>168</v>
      </c>
      <c r="D65" s="101" t="s">
        <v>63</v>
      </c>
      <c r="E65" s="172">
        <v>12</v>
      </c>
      <c r="F65" s="178">
        <v>19.2</v>
      </c>
      <c r="G65" s="106">
        <f>F65/H65*I60</f>
        <v>2692.8471248246842</v>
      </c>
      <c r="H65" s="177">
        <v>7.13</v>
      </c>
      <c r="I65" s="105">
        <v>1000</v>
      </c>
      <c r="J65" s="90"/>
      <c r="K65" s="233"/>
      <c r="L65" s="169"/>
      <c r="M65" s="169"/>
      <c r="N65" s="170"/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0"/>
      <c r="AF65" s="170"/>
      <c r="AG65" s="170"/>
      <c r="AH65" s="170"/>
      <c r="AI65" s="170"/>
      <c r="AJ65" s="170"/>
      <c r="AK65" s="170"/>
      <c r="AL65" s="170"/>
      <c r="AM65" s="170"/>
      <c r="AN65" s="170"/>
      <c r="AO65" s="170"/>
      <c r="AP65" s="170"/>
      <c r="AQ65" s="170"/>
      <c r="AR65" s="170"/>
      <c r="AS65" s="170"/>
      <c r="AT65" s="170"/>
    </row>
    <row r="66" spans="2:46" s="165" customFormat="1" ht="12" customHeight="1" x14ac:dyDescent="0.2">
      <c r="B66" s="257"/>
      <c r="C66" s="95" t="s">
        <v>112</v>
      </c>
      <c r="D66" s="101" t="s">
        <v>63</v>
      </c>
      <c r="E66" s="172">
        <v>12</v>
      </c>
      <c r="F66" s="178">
        <v>23</v>
      </c>
      <c r="G66" s="106">
        <f>F66/H66*I64</f>
        <v>2549.889135254989</v>
      </c>
      <c r="H66" s="177">
        <v>9.02</v>
      </c>
      <c r="I66" s="105">
        <v>1000</v>
      </c>
      <c r="J66" s="90"/>
      <c r="K66" s="233"/>
      <c r="L66" s="169"/>
      <c r="M66" s="169"/>
      <c r="N66" s="170"/>
      <c r="O66" s="170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0"/>
      <c r="AF66" s="170"/>
      <c r="AG66" s="170"/>
      <c r="AH66" s="170"/>
      <c r="AI66" s="170"/>
      <c r="AJ66" s="170"/>
      <c r="AK66" s="170"/>
      <c r="AL66" s="170"/>
      <c r="AM66" s="170"/>
      <c r="AN66" s="170"/>
      <c r="AO66" s="170"/>
      <c r="AP66" s="170"/>
      <c r="AQ66" s="170"/>
      <c r="AR66" s="170"/>
      <c r="AS66" s="170"/>
      <c r="AT66" s="170"/>
    </row>
    <row r="67" spans="2:46" s="165" customFormat="1" ht="12" customHeight="1" x14ac:dyDescent="0.2">
      <c r="B67" s="257"/>
      <c r="C67" s="191" t="s">
        <v>25</v>
      </c>
      <c r="D67" s="101" t="s">
        <v>63</v>
      </c>
      <c r="E67" s="172">
        <v>12</v>
      </c>
      <c r="F67" s="178">
        <v>30</v>
      </c>
      <c r="G67" s="106">
        <f>F67/H67*I66</f>
        <v>2557.5447570332481</v>
      </c>
      <c r="H67" s="177">
        <v>11.73</v>
      </c>
      <c r="I67" s="105">
        <v>1000</v>
      </c>
      <c r="J67" s="90"/>
      <c r="K67" s="233"/>
      <c r="L67" s="169"/>
      <c r="M67" s="169"/>
      <c r="N67" s="170"/>
      <c r="O67" s="170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0"/>
      <c r="AF67" s="170"/>
      <c r="AG67" s="170"/>
      <c r="AH67" s="170"/>
      <c r="AI67" s="170"/>
      <c r="AJ67" s="170"/>
      <c r="AK67" s="170"/>
      <c r="AL67" s="170"/>
      <c r="AM67" s="170"/>
      <c r="AN67" s="170"/>
      <c r="AO67" s="170"/>
      <c r="AP67" s="170"/>
      <c r="AQ67" s="170"/>
      <c r="AR67" s="170"/>
      <c r="AS67" s="170"/>
      <c r="AT67" s="170"/>
    </row>
    <row r="68" spans="2:46" s="165" customFormat="1" ht="12" customHeight="1" x14ac:dyDescent="0.2">
      <c r="B68" s="257"/>
      <c r="C68" s="191" t="s">
        <v>107</v>
      </c>
      <c r="D68" s="101" t="s">
        <v>63</v>
      </c>
      <c r="E68" s="172">
        <v>12</v>
      </c>
      <c r="F68" s="179">
        <v>38</v>
      </c>
      <c r="G68" s="106">
        <f t="shared" ref="G68" si="5">F68/H68*I68</f>
        <v>2666.6666666666665</v>
      </c>
      <c r="H68" s="143">
        <v>14.25</v>
      </c>
      <c r="I68" s="105">
        <v>1000</v>
      </c>
      <c r="J68" s="90"/>
      <c r="K68" s="233"/>
      <c r="L68" s="169"/>
      <c r="M68" s="169"/>
      <c r="N68" s="170"/>
      <c r="O68" s="170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0"/>
      <c r="AF68" s="170"/>
      <c r="AG68" s="170"/>
      <c r="AH68" s="170"/>
      <c r="AI68" s="170"/>
      <c r="AJ68" s="170"/>
      <c r="AK68" s="170"/>
      <c r="AL68" s="170"/>
      <c r="AM68" s="170"/>
      <c r="AN68" s="170"/>
      <c r="AO68" s="170"/>
      <c r="AP68" s="170"/>
      <c r="AQ68" s="170"/>
      <c r="AR68" s="170"/>
      <c r="AS68" s="170"/>
      <c r="AT68" s="170"/>
    </row>
    <row r="69" spans="2:46" s="165" customFormat="1" ht="12" customHeight="1" x14ac:dyDescent="0.2">
      <c r="B69" s="257"/>
      <c r="C69" s="191" t="s">
        <v>169</v>
      </c>
      <c r="D69" s="101" t="s">
        <v>63</v>
      </c>
      <c r="E69" s="172">
        <v>12</v>
      </c>
      <c r="F69" s="238">
        <v>56</v>
      </c>
      <c r="G69" s="106">
        <f>F69/H69*I67</f>
        <v>2705.3140096618358</v>
      </c>
      <c r="H69" s="143">
        <v>20.7</v>
      </c>
      <c r="I69" s="105">
        <v>1000</v>
      </c>
      <c r="J69" s="90"/>
      <c r="K69" s="169"/>
      <c r="L69" s="169"/>
      <c r="M69" s="169"/>
      <c r="N69" s="170"/>
      <c r="O69" s="170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0"/>
      <c r="AF69" s="170"/>
      <c r="AG69" s="170"/>
      <c r="AH69" s="170"/>
      <c r="AI69" s="170"/>
      <c r="AJ69" s="170"/>
      <c r="AK69" s="170"/>
      <c r="AL69" s="170"/>
      <c r="AM69" s="170"/>
      <c r="AN69" s="170"/>
      <c r="AO69" s="170"/>
      <c r="AP69" s="170"/>
      <c r="AQ69" s="170"/>
      <c r="AR69" s="170"/>
      <c r="AS69" s="170"/>
      <c r="AT69" s="170"/>
    </row>
    <row r="70" spans="2:46" s="165" customFormat="1" ht="12" customHeight="1" thickBot="1" x14ac:dyDescent="0.25">
      <c r="B70" s="257"/>
      <c r="C70" s="191" t="s">
        <v>170</v>
      </c>
      <c r="D70" s="101" t="s">
        <v>63</v>
      </c>
      <c r="E70" s="172">
        <v>12</v>
      </c>
      <c r="F70" s="239">
        <v>70</v>
      </c>
      <c r="G70" s="106">
        <f t="shared" ref="G70" si="6">F70/H70*I69</f>
        <v>2937.4737725556024</v>
      </c>
      <c r="H70" s="143">
        <v>23.83</v>
      </c>
      <c r="I70" s="105">
        <v>1000</v>
      </c>
      <c r="J70" s="90"/>
      <c r="K70" s="145"/>
      <c r="L70" s="169"/>
      <c r="M70" s="169"/>
      <c r="N70" s="170"/>
      <c r="O70" s="170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0"/>
      <c r="AF70" s="170"/>
      <c r="AG70" s="170"/>
      <c r="AH70" s="170"/>
      <c r="AI70" s="170"/>
      <c r="AJ70" s="170"/>
      <c r="AK70" s="170"/>
      <c r="AL70" s="170"/>
      <c r="AM70" s="170"/>
      <c r="AN70" s="170"/>
      <c r="AO70" s="170"/>
      <c r="AP70" s="170"/>
      <c r="AQ70" s="170"/>
      <c r="AR70" s="170"/>
      <c r="AS70" s="170"/>
      <c r="AT70" s="170"/>
    </row>
    <row r="71" spans="2:46" s="5" customFormat="1" ht="12" customHeight="1" thickBot="1" x14ac:dyDescent="0.25">
      <c r="B71" s="257"/>
      <c r="C71" s="25" t="s">
        <v>29</v>
      </c>
      <c r="D71" s="8"/>
      <c r="E71" s="8"/>
      <c r="F71" s="8"/>
      <c r="G71" s="56"/>
      <c r="H71" s="50"/>
      <c r="I71" s="64">
        <v>1000</v>
      </c>
      <c r="J71" s="67"/>
      <c r="K71" s="145"/>
      <c r="L71" s="67"/>
      <c r="M71" s="67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</row>
    <row r="72" spans="2:46" s="5" customFormat="1" ht="12" customHeight="1" x14ac:dyDescent="0.2">
      <c r="B72" s="257"/>
      <c r="C72" s="26" t="s">
        <v>26</v>
      </c>
      <c r="D72" s="27" t="s">
        <v>63</v>
      </c>
      <c r="E72" s="11">
        <v>6</v>
      </c>
      <c r="F72" s="178">
        <v>3.3</v>
      </c>
      <c r="G72" s="57">
        <f>F72/H72*I71</f>
        <v>2578.125</v>
      </c>
      <c r="H72" s="44">
        <v>1.28</v>
      </c>
      <c r="I72" s="64">
        <v>1000</v>
      </c>
      <c r="J72" s="67"/>
      <c r="K72" s="145"/>
      <c r="L72" s="67"/>
      <c r="M72" s="67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</row>
    <row r="73" spans="2:46" s="5" customFormat="1" ht="12" customHeight="1" x14ac:dyDescent="0.2">
      <c r="B73" s="257"/>
      <c r="C73" s="12" t="s">
        <v>27</v>
      </c>
      <c r="D73" s="28" t="s">
        <v>63</v>
      </c>
      <c r="E73" s="13">
        <v>6</v>
      </c>
      <c r="F73" s="178">
        <v>4.25</v>
      </c>
      <c r="G73" s="57">
        <f t="shared" ref="G73:G76" si="7">F73/H73*I72</f>
        <v>2560.2409638554218</v>
      </c>
      <c r="H73" s="45">
        <v>1.66</v>
      </c>
      <c r="I73" s="64">
        <v>1000</v>
      </c>
      <c r="J73" s="67"/>
      <c r="K73" s="145"/>
      <c r="L73" s="67"/>
      <c r="M73" s="67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</row>
    <row r="74" spans="2:46" s="85" customFormat="1" ht="12" customHeight="1" x14ac:dyDescent="0.2">
      <c r="B74" s="257"/>
      <c r="C74" s="12" t="s">
        <v>28</v>
      </c>
      <c r="D74" s="28" t="s">
        <v>63</v>
      </c>
      <c r="E74" s="13">
        <v>6</v>
      </c>
      <c r="F74" s="178">
        <v>6.1</v>
      </c>
      <c r="G74" s="57">
        <f t="shared" si="7"/>
        <v>2552.3012552301252</v>
      </c>
      <c r="H74" s="45">
        <v>2.39</v>
      </c>
      <c r="I74" s="89">
        <v>1000</v>
      </c>
      <c r="J74" s="90"/>
      <c r="K74" s="145"/>
      <c r="L74" s="90"/>
      <c r="M74" s="90"/>
    </row>
    <row r="75" spans="2:46" s="5" customFormat="1" ht="12" customHeight="1" x14ac:dyDescent="0.2">
      <c r="B75" s="257"/>
      <c r="C75" s="12" t="s">
        <v>122</v>
      </c>
      <c r="D75" s="86" t="s">
        <v>63</v>
      </c>
      <c r="E75" s="13">
        <v>10.5</v>
      </c>
      <c r="F75" s="178">
        <v>7.9</v>
      </c>
      <c r="G75" s="87">
        <f t="shared" si="7"/>
        <v>2893.7728937728939</v>
      </c>
      <c r="H75" s="88">
        <v>2.73</v>
      </c>
      <c r="I75" s="64">
        <v>1000</v>
      </c>
      <c r="J75" s="67"/>
      <c r="K75" s="145"/>
      <c r="L75" s="67"/>
      <c r="M75" s="67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</row>
    <row r="76" spans="2:46" s="5" customFormat="1" ht="12" customHeight="1" x14ac:dyDescent="0.2">
      <c r="B76" s="257"/>
      <c r="C76" s="173" t="s">
        <v>105</v>
      </c>
      <c r="D76" s="175" t="s">
        <v>63</v>
      </c>
      <c r="E76" s="172">
        <v>10.5</v>
      </c>
      <c r="F76" s="179">
        <v>9</v>
      </c>
      <c r="G76" s="176">
        <f t="shared" si="7"/>
        <v>2702.7027027027025</v>
      </c>
      <c r="H76" s="177">
        <v>3.33</v>
      </c>
      <c r="I76" s="64">
        <v>1000</v>
      </c>
      <c r="J76" s="67"/>
      <c r="K76" s="145"/>
      <c r="L76" s="67"/>
      <c r="M76" s="67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</row>
    <row r="77" spans="2:46" s="5" customFormat="1" ht="12" customHeight="1" thickBot="1" x14ac:dyDescent="0.25">
      <c r="B77" s="257"/>
      <c r="C77" s="173" t="s">
        <v>106</v>
      </c>
      <c r="D77" s="175" t="s">
        <v>63</v>
      </c>
      <c r="E77" s="172">
        <v>10.5</v>
      </c>
      <c r="F77" s="178">
        <v>11.5</v>
      </c>
      <c r="G77" s="176">
        <f>F77/H77*I76</f>
        <v>2725.1184834123223</v>
      </c>
      <c r="H77" s="177">
        <v>4.22</v>
      </c>
      <c r="I77" s="64">
        <v>1000</v>
      </c>
      <c r="J77" s="67"/>
      <c r="K77" s="145"/>
      <c r="L77" s="67"/>
      <c r="M77" s="67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</row>
    <row r="78" spans="2:46" s="5" customFormat="1" ht="12" customHeight="1" thickBot="1" x14ac:dyDescent="0.25">
      <c r="B78" s="257"/>
      <c r="C78" s="17" t="s">
        <v>30</v>
      </c>
      <c r="D78" s="8"/>
      <c r="E78" s="8"/>
      <c r="F78" s="8"/>
      <c r="G78" s="74"/>
      <c r="H78" s="50"/>
      <c r="I78" s="64">
        <v>1000</v>
      </c>
      <c r="J78" s="67"/>
      <c r="K78" s="145"/>
      <c r="L78" s="67"/>
      <c r="M78" s="67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</row>
    <row r="79" spans="2:46" s="5" customFormat="1" ht="12" customHeight="1" x14ac:dyDescent="0.2">
      <c r="B79" s="257"/>
      <c r="C79" s="31" t="s">
        <v>31</v>
      </c>
      <c r="D79" s="10" t="s">
        <v>63</v>
      </c>
      <c r="E79" s="23">
        <v>6</v>
      </c>
      <c r="F79" s="178">
        <v>11</v>
      </c>
      <c r="G79" s="61">
        <f t="shared" ref="G79:G84" si="8">F79/H79*I78</f>
        <v>2750</v>
      </c>
      <c r="H79" s="44">
        <v>4</v>
      </c>
      <c r="I79" s="64">
        <v>1000</v>
      </c>
      <c r="J79" s="67"/>
      <c r="K79" s="145"/>
      <c r="L79" s="67"/>
      <c r="M79" s="67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</row>
    <row r="80" spans="2:46" s="5" customFormat="1" ht="12" customHeight="1" x14ac:dyDescent="0.2">
      <c r="B80" s="257"/>
      <c r="C80" s="12" t="s">
        <v>96</v>
      </c>
      <c r="D80" s="42" t="s">
        <v>63</v>
      </c>
      <c r="E80" s="13">
        <v>6</v>
      </c>
      <c r="F80" s="179">
        <v>11.8</v>
      </c>
      <c r="G80" s="59">
        <f t="shared" si="8"/>
        <v>2554.1125541125539</v>
      </c>
      <c r="H80" s="45">
        <v>4.62</v>
      </c>
      <c r="I80" s="64">
        <v>1000</v>
      </c>
      <c r="J80" s="67"/>
      <c r="K80" s="145"/>
      <c r="L80" s="67"/>
      <c r="M80" s="67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</row>
    <row r="81" spans="2:46" s="5" customFormat="1" ht="12" customHeight="1" x14ac:dyDescent="0.2">
      <c r="B81" s="257"/>
      <c r="C81" s="12" t="s">
        <v>32</v>
      </c>
      <c r="D81" s="42" t="s">
        <v>63</v>
      </c>
      <c r="E81" s="13">
        <v>12</v>
      </c>
      <c r="F81" s="179">
        <v>15</v>
      </c>
      <c r="G81" s="59">
        <f t="shared" si="8"/>
        <v>2777.7777777777778</v>
      </c>
      <c r="H81" s="45">
        <v>5.4</v>
      </c>
      <c r="I81" s="64">
        <v>1000</v>
      </c>
      <c r="J81" s="67"/>
      <c r="K81" s="145"/>
      <c r="L81" s="67"/>
      <c r="M81" s="67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</row>
    <row r="82" spans="2:46" s="5" customFormat="1" ht="12" customHeight="1" x14ac:dyDescent="0.2">
      <c r="B82" s="257"/>
      <c r="C82" s="12" t="s">
        <v>97</v>
      </c>
      <c r="D82" s="42" t="s">
        <v>63</v>
      </c>
      <c r="E82" s="13">
        <v>12</v>
      </c>
      <c r="F82" s="179">
        <v>16</v>
      </c>
      <c r="G82" s="59">
        <f t="shared" si="8"/>
        <v>2555.9105431309904</v>
      </c>
      <c r="H82" s="45">
        <v>6.26</v>
      </c>
      <c r="I82" s="64">
        <v>1000</v>
      </c>
      <c r="J82" s="67"/>
      <c r="K82" s="145"/>
      <c r="L82" s="67"/>
      <c r="M82" s="67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</row>
    <row r="83" spans="2:46" s="5" customFormat="1" ht="12" customHeight="1" x14ac:dyDescent="0.2">
      <c r="B83" s="257"/>
      <c r="C83" s="12" t="s">
        <v>33</v>
      </c>
      <c r="D83" s="42" t="s">
        <v>63</v>
      </c>
      <c r="E83" s="13">
        <v>12</v>
      </c>
      <c r="F83" s="179">
        <v>18</v>
      </c>
      <c r="G83" s="59">
        <f t="shared" si="8"/>
        <v>2830.1886792452829</v>
      </c>
      <c r="H83" s="45">
        <v>6.36</v>
      </c>
      <c r="I83" s="64">
        <v>1000</v>
      </c>
      <c r="J83" s="67"/>
      <c r="K83" s="145"/>
      <c r="L83" s="67"/>
      <c r="M83" s="67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</row>
    <row r="84" spans="2:46" s="5" customFormat="1" ht="12" customHeight="1" thickBot="1" x14ac:dyDescent="0.25">
      <c r="B84" s="257"/>
      <c r="C84" s="12" t="s">
        <v>98</v>
      </c>
      <c r="D84" s="42" t="s">
        <v>63</v>
      </c>
      <c r="E84" s="13">
        <v>12</v>
      </c>
      <c r="F84" s="179">
        <v>19</v>
      </c>
      <c r="G84" s="59">
        <f t="shared" si="8"/>
        <v>2574.5257452574524</v>
      </c>
      <c r="H84" s="45">
        <v>7.38</v>
      </c>
      <c r="I84" s="64">
        <v>1000</v>
      </c>
      <c r="J84" s="67"/>
      <c r="K84" s="145"/>
      <c r="L84" s="67"/>
      <c r="M84" s="67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</row>
    <row r="85" spans="2:46" s="100" customFormat="1" ht="12" customHeight="1" thickBot="1" x14ac:dyDescent="0.25">
      <c r="B85" s="263" t="s">
        <v>76</v>
      </c>
      <c r="C85" s="17" t="s">
        <v>136</v>
      </c>
      <c r="D85" s="8"/>
      <c r="E85" s="8"/>
      <c r="F85" s="8"/>
      <c r="G85" s="56"/>
      <c r="H85" s="50"/>
      <c r="I85" s="102">
        <v>1000</v>
      </c>
      <c r="J85" s="103"/>
      <c r="K85" s="145"/>
      <c r="L85" s="103"/>
      <c r="M85" s="103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4"/>
      <c r="AL85" s="104"/>
      <c r="AM85" s="104"/>
      <c r="AN85" s="104"/>
      <c r="AO85" s="104"/>
      <c r="AP85" s="104"/>
      <c r="AQ85" s="104"/>
      <c r="AR85" s="104"/>
      <c r="AS85" s="104"/>
      <c r="AT85" s="104"/>
    </row>
    <row r="86" spans="2:46" s="165" customFormat="1" ht="12" customHeight="1" x14ac:dyDescent="0.2">
      <c r="B86" s="264"/>
      <c r="C86" s="180" t="s">
        <v>151</v>
      </c>
      <c r="D86" s="96" t="s">
        <v>152</v>
      </c>
      <c r="E86" s="181"/>
      <c r="F86" s="138">
        <v>24.6</v>
      </c>
      <c r="G86" s="167"/>
      <c r="H86" s="166"/>
      <c r="I86" s="168">
        <v>1000</v>
      </c>
      <c r="J86" s="169"/>
      <c r="K86" s="169"/>
      <c r="L86" s="169"/>
      <c r="M86" s="169"/>
      <c r="N86" s="170"/>
      <c r="O86" s="170"/>
      <c r="P86" s="170"/>
      <c r="Q86" s="170"/>
      <c r="R86" s="170"/>
      <c r="S86" s="170"/>
      <c r="T86" s="170"/>
      <c r="U86" s="170"/>
      <c r="V86" s="170"/>
      <c r="W86" s="170"/>
      <c r="X86" s="170"/>
      <c r="Y86" s="170"/>
      <c r="Z86" s="170"/>
      <c r="AA86" s="170"/>
      <c r="AB86" s="170"/>
      <c r="AC86" s="170"/>
      <c r="AD86" s="170"/>
      <c r="AE86" s="170"/>
      <c r="AF86" s="170"/>
      <c r="AG86" s="170"/>
      <c r="AH86" s="170"/>
      <c r="AI86" s="170"/>
      <c r="AJ86" s="170"/>
      <c r="AK86" s="170"/>
      <c r="AL86" s="170"/>
      <c r="AM86" s="170"/>
      <c r="AN86" s="170"/>
      <c r="AO86" s="170"/>
      <c r="AP86" s="170"/>
      <c r="AQ86" s="170"/>
      <c r="AR86" s="170"/>
      <c r="AS86" s="170"/>
      <c r="AT86" s="170"/>
    </row>
    <row r="87" spans="2:46" s="100" customFormat="1" ht="12" customHeight="1" x14ac:dyDescent="0.2">
      <c r="B87" s="264"/>
      <c r="C87" s="182" t="s">
        <v>153</v>
      </c>
      <c r="D87" s="96" t="s">
        <v>152</v>
      </c>
      <c r="E87" s="172"/>
      <c r="F87" s="138">
        <v>30.7</v>
      </c>
      <c r="G87" s="167"/>
      <c r="H87" s="166"/>
      <c r="I87" s="168">
        <v>1000</v>
      </c>
      <c r="J87" s="169"/>
      <c r="K87" s="169"/>
      <c r="L87" s="103"/>
      <c r="M87" s="103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  <c r="AN87" s="104"/>
      <c r="AO87" s="104"/>
      <c r="AP87" s="104"/>
      <c r="AQ87" s="104"/>
      <c r="AR87" s="104"/>
      <c r="AS87" s="104"/>
      <c r="AT87" s="104"/>
    </row>
    <row r="88" spans="2:46" s="100" customFormat="1" ht="12" customHeight="1" x14ac:dyDescent="0.2">
      <c r="B88" s="264"/>
      <c r="C88" s="183" t="s">
        <v>154</v>
      </c>
      <c r="D88" s="96" t="s">
        <v>152</v>
      </c>
      <c r="E88" s="172"/>
      <c r="F88" s="184">
        <v>34.799999999999997</v>
      </c>
      <c r="G88" s="167"/>
      <c r="H88" s="166"/>
      <c r="I88" s="168">
        <v>1000</v>
      </c>
      <c r="J88" s="169"/>
      <c r="K88" s="169"/>
      <c r="L88" s="103"/>
      <c r="M88" s="103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  <c r="AN88" s="104"/>
      <c r="AO88" s="104"/>
      <c r="AP88" s="104"/>
      <c r="AQ88" s="104"/>
      <c r="AR88" s="104"/>
      <c r="AS88" s="104"/>
      <c r="AT88" s="104"/>
    </row>
    <row r="89" spans="2:46" s="100" customFormat="1" ht="12" customHeight="1" x14ac:dyDescent="0.2">
      <c r="B89" s="264"/>
      <c r="C89" s="182" t="s">
        <v>155</v>
      </c>
      <c r="D89" s="96" t="s">
        <v>152</v>
      </c>
      <c r="E89" s="171"/>
      <c r="F89" s="138">
        <v>40.9</v>
      </c>
      <c r="G89" s="167"/>
      <c r="H89" s="166"/>
      <c r="I89" s="168">
        <v>1000</v>
      </c>
      <c r="J89" s="169"/>
      <c r="K89" s="169"/>
      <c r="L89" s="103"/>
      <c r="M89" s="103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  <c r="AN89" s="104"/>
      <c r="AO89" s="104"/>
      <c r="AP89" s="104"/>
      <c r="AQ89" s="104"/>
      <c r="AR89" s="104"/>
      <c r="AS89" s="104"/>
      <c r="AT89" s="104"/>
    </row>
    <row r="90" spans="2:46" s="165" customFormat="1" ht="12" customHeight="1" x14ac:dyDescent="0.2">
      <c r="B90" s="264"/>
      <c r="C90" s="183" t="s">
        <v>150</v>
      </c>
      <c r="D90" s="96" t="s">
        <v>152</v>
      </c>
      <c r="E90" s="172"/>
      <c r="F90" s="138">
        <v>25.8</v>
      </c>
      <c r="G90" s="167"/>
      <c r="H90" s="166"/>
      <c r="I90" s="168">
        <v>1000</v>
      </c>
      <c r="J90" s="169"/>
      <c r="K90" s="169"/>
      <c r="L90" s="169"/>
      <c r="M90" s="169"/>
      <c r="N90" s="170"/>
      <c r="O90" s="170"/>
      <c r="P90" s="170"/>
      <c r="Q90" s="170"/>
      <c r="R90" s="170"/>
      <c r="S90" s="170"/>
      <c r="T90" s="170"/>
      <c r="U90" s="170"/>
      <c r="V90" s="170"/>
      <c r="W90" s="170"/>
      <c r="X90" s="170"/>
      <c r="Y90" s="170"/>
      <c r="Z90" s="170"/>
      <c r="AA90" s="170"/>
      <c r="AB90" s="170"/>
      <c r="AC90" s="170"/>
      <c r="AD90" s="170"/>
      <c r="AE90" s="170"/>
      <c r="AF90" s="170"/>
      <c r="AG90" s="170"/>
      <c r="AH90" s="170"/>
      <c r="AI90" s="170"/>
      <c r="AJ90" s="170"/>
      <c r="AK90" s="170"/>
      <c r="AL90" s="170"/>
      <c r="AM90" s="170"/>
      <c r="AN90" s="170"/>
      <c r="AO90" s="170"/>
      <c r="AP90" s="170"/>
      <c r="AQ90" s="170"/>
      <c r="AR90" s="170"/>
      <c r="AS90" s="170"/>
      <c r="AT90" s="170"/>
    </row>
    <row r="91" spans="2:46" s="165" customFormat="1" ht="12" customHeight="1" x14ac:dyDescent="0.2">
      <c r="B91" s="264"/>
      <c r="C91" s="182" t="s">
        <v>137</v>
      </c>
      <c r="D91" s="96" t="s">
        <v>152</v>
      </c>
      <c r="E91" s="171"/>
      <c r="F91" s="138">
        <v>32.299999999999997</v>
      </c>
      <c r="G91" s="167"/>
      <c r="H91" s="166"/>
      <c r="I91" s="168">
        <v>1000</v>
      </c>
      <c r="J91" s="169"/>
      <c r="K91" s="169"/>
      <c r="L91" s="169"/>
      <c r="M91" s="169"/>
      <c r="N91" s="170"/>
      <c r="O91" s="170"/>
      <c r="P91" s="170"/>
      <c r="Q91" s="170"/>
      <c r="R91" s="170"/>
      <c r="S91" s="170"/>
      <c r="T91" s="170"/>
      <c r="U91" s="170"/>
      <c r="V91" s="170"/>
      <c r="W91" s="170"/>
      <c r="X91" s="170"/>
      <c r="Y91" s="170"/>
      <c r="Z91" s="170"/>
      <c r="AA91" s="170"/>
      <c r="AB91" s="170"/>
      <c r="AC91" s="170"/>
      <c r="AD91" s="170"/>
      <c r="AE91" s="170"/>
      <c r="AF91" s="170"/>
      <c r="AG91" s="170"/>
      <c r="AH91" s="170"/>
      <c r="AI91" s="170"/>
      <c r="AJ91" s="170"/>
      <c r="AK91" s="170"/>
      <c r="AL91" s="170"/>
      <c r="AM91" s="170"/>
      <c r="AN91" s="170"/>
      <c r="AO91" s="170"/>
      <c r="AP91" s="170"/>
      <c r="AQ91" s="170"/>
      <c r="AR91" s="170"/>
      <c r="AS91" s="170"/>
      <c r="AT91" s="170"/>
    </row>
    <row r="92" spans="2:46" s="165" customFormat="1" ht="12" customHeight="1" x14ac:dyDescent="0.2">
      <c r="B92" s="264"/>
      <c r="C92" s="182" t="s">
        <v>139</v>
      </c>
      <c r="D92" s="96" t="s">
        <v>152</v>
      </c>
      <c r="E92" s="172"/>
      <c r="F92" s="138">
        <v>36.6</v>
      </c>
      <c r="G92" s="167"/>
      <c r="H92" s="166"/>
      <c r="I92" s="168">
        <v>1000</v>
      </c>
      <c r="J92" s="169"/>
      <c r="K92" s="169"/>
      <c r="L92" s="169"/>
      <c r="M92" s="169"/>
      <c r="N92" s="170"/>
      <c r="O92" s="170"/>
      <c r="P92" s="170"/>
      <c r="Q92" s="170"/>
      <c r="R92" s="170"/>
      <c r="S92" s="170"/>
      <c r="T92" s="170"/>
      <c r="U92" s="170"/>
      <c r="V92" s="170"/>
      <c r="W92" s="170"/>
      <c r="X92" s="170"/>
      <c r="Y92" s="170"/>
      <c r="Z92" s="170"/>
      <c r="AA92" s="170"/>
      <c r="AB92" s="170"/>
      <c r="AC92" s="170"/>
      <c r="AD92" s="170"/>
      <c r="AE92" s="170"/>
      <c r="AF92" s="170"/>
      <c r="AG92" s="170"/>
      <c r="AH92" s="170"/>
      <c r="AI92" s="170"/>
      <c r="AJ92" s="170"/>
      <c r="AK92" s="170"/>
      <c r="AL92" s="170"/>
      <c r="AM92" s="170"/>
      <c r="AN92" s="170"/>
      <c r="AO92" s="170"/>
      <c r="AP92" s="170"/>
      <c r="AQ92" s="170"/>
      <c r="AR92" s="170"/>
      <c r="AS92" s="170"/>
      <c r="AT92" s="170"/>
    </row>
    <row r="93" spans="2:46" s="165" customFormat="1" ht="12" customHeight="1" x14ac:dyDescent="0.2">
      <c r="B93" s="264"/>
      <c r="C93" s="185" t="s">
        <v>138</v>
      </c>
      <c r="D93" s="96" t="s">
        <v>152</v>
      </c>
      <c r="E93" s="172"/>
      <c r="F93" s="184">
        <v>43</v>
      </c>
      <c r="G93" s="167"/>
      <c r="H93" s="166"/>
      <c r="I93" s="168">
        <v>1000</v>
      </c>
      <c r="J93" s="169"/>
      <c r="K93" s="169"/>
      <c r="L93" s="169"/>
      <c r="M93" s="169"/>
      <c r="N93" s="170"/>
      <c r="O93" s="170"/>
      <c r="P93" s="170"/>
      <c r="Q93" s="170"/>
      <c r="R93" s="170"/>
      <c r="S93" s="170"/>
      <c r="T93" s="170"/>
      <c r="U93" s="170"/>
      <c r="V93" s="170"/>
      <c r="W93" s="170"/>
      <c r="X93" s="170"/>
      <c r="Y93" s="170"/>
      <c r="Z93" s="170"/>
      <c r="AA93" s="170"/>
      <c r="AB93" s="170"/>
      <c r="AC93" s="170"/>
      <c r="AD93" s="170"/>
      <c r="AE93" s="170"/>
      <c r="AF93" s="170"/>
      <c r="AG93" s="170"/>
      <c r="AH93" s="170"/>
      <c r="AI93" s="170"/>
      <c r="AJ93" s="170"/>
      <c r="AK93" s="170"/>
      <c r="AL93" s="170"/>
      <c r="AM93" s="170"/>
      <c r="AN93" s="170"/>
      <c r="AO93" s="170"/>
      <c r="AP93" s="170"/>
      <c r="AQ93" s="170"/>
      <c r="AR93" s="170"/>
      <c r="AS93" s="170"/>
      <c r="AT93" s="170"/>
    </row>
    <row r="94" spans="2:46" s="165" customFormat="1" ht="12" customHeight="1" x14ac:dyDescent="0.2">
      <c r="B94" s="264"/>
      <c r="C94" s="183" t="s">
        <v>156</v>
      </c>
      <c r="D94" s="96" t="s">
        <v>152</v>
      </c>
      <c r="E94" s="172"/>
      <c r="F94" s="138">
        <v>26.4</v>
      </c>
      <c r="G94" s="167"/>
      <c r="H94" s="166"/>
      <c r="I94" s="168">
        <v>1000</v>
      </c>
      <c r="J94" s="169"/>
      <c r="K94" s="169"/>
      <c r="L94" s="169"/>
      <c r="M94" s="169"/>
      <c r="N94" s="170"/>
      <c r="O94" s="170"/>
      <c r="P94" s="170"/>
      <c r="Q94" s="170"/>
      <c r="R94" s="170"/>
      <c r="S94" s="170"/>
      <c r="T94" s="170"/>
      <c r="U94" s="170"/>
      <c r="V94" s="170"/>
      <c r="W94" s="170"/>
      <c r="X94" s="170"/>
      <c r="Y94" s="170"/>
      <c r="Z94" s="170"/>
      <c r="AA94" s="170"/>
      <c r="AB94" s="170"/>
      <c r="AC94" s="170"/>
      <c r="AD94" s="170"/>
      <c r="AE94" s="170"/>
      <c r="AF94" s="170"/>
      <c r="AG94" s="170"/>
      <c r="AH94" s="170"/>
      <c r="AI94" s="170"/>
      <c r="AJ94" s="170"/>
      <c r="AK94" s="170"/>
      <c r="AL94" s="170"/>
      <c r="AM94" s="170"/>
      <c r="AN94" s="170"/>
      <c r="AO94" s="170"/>
      <c r="AP94" s="170"/>
      <c r="AQ94" s="170"/>
      <c r="AR94" s="170"/>
      <c r="AS94" s="170"/>
      <c r="AT94" s="170"/>
    </row>
    <row r="95" spans="2:46" s="165" customFormat="1" ht="12" customHeight="1" x14ac:dyDescent="0.2">
      <c r="B95" s="264"/>
      <c r="C95" s="182" t="s">
        <v>157</v>
      </c>
      <c r="D95" s="96" t="s">
        <v>152</v>
      </c>
      <c r="E95" s="171"/>
      <c r="F95" s="138">
        <v>29.9</v>
      </c>
      <c r="G95" s="167"/>
      <c r="H95" s="166"/>
      <c r="I95" s="168">
        <v>1000</v>
      </c>
      <c r="J95" s="169"/>
      <c r="K95" s="169"/>
      <c r="L95" s="169"/>
      <c r="M95" s="169"/>
      <c r="N95" s="170"/>
      <c r="O95" s="170"/>
      <c r="P95" s="170"/>
      <c r="Q95" s="170"/>
      <c r="R95" s="170"/>
      <c r="S95" s="170"/>
      <c r="T95" s="170"/>
      <c r="U95" s="170"/>
      <c r="V95" s="170"/>
      <c r="W95" s="170"/>
      <c r="X95" s="170"/>
      <c r="Y95" s="170"/>
      <c r="Z95" s="170"/>
      <c r="AA95" s="170"/>
      <c r="AB95" s="170"/>
      <c r="AC95" s="170"/>
      <c r="AD95" s="170"/>
      <c r="AE95" s="170"/>
      <c r="AF95" s="170"/>
      <c r="AG95" s="170"/>
      <c r="AH95" s="170"/>
      <c r="AI95" s="170"/>
      <c r="AJ95" s="170"/>
      <c r="AK95" s="170"/>
      <c r="AL95" s="170"/>
      <c r="AM95" s="170"/>
      <c r="AN95" s="170"/>
      <c r="AO95" s="170"/>
      <c r="AP95" s="170"/>
      <c r="AQ95" s="170"/>
      <c r="AR95" s="170"/>
      <c r="AS95" s="170"/>
      <c r="AT95" s="170"/>
    </row>
    <row r="96" spans="2:46" s="165" customFormat="1" ht="12" customHeight="1" thickBot="1" x14ac:dyDescent="0.25">
      <c r="B96" s="264"/>
      <c r="C96" s="182" t="s">
        <v>158</v>
      </c>
      <c r="D96" s="96" t="s">
        <v>152</v>
      </c>
      <c r="E96" s="172"/>
      <c r="F96" s="138">
        <v>35.200000000000003</v>
      </c>
      <c r="G96" s="167"/>
      <c r="H96" s="166"/>
      <c r="I96" s="168">
        <v>1000</v>
      </c>
      <c r="J96" s="169"/>
      <c r="K96" s="169"/>
      <c r="L96" s="169"/>
      <c r="M96" s="169"/>
      <c r="N96" s="170"/>
      <c r="O96" s="170"/>
      <c r="P96" s="170"/>
      <c r="Q96" s="170"/>
      <c r="R96" s="170"/>
      <c r="S96" s="170"/>
      <c r="T96" s="170"/>
      <c r="U96" s="170"/>
      <c r="V96" s="170"/>
      <c r="W96" s="170"/>
      <c r="X96" s="170"/>
      <c r="Y96" s="170"/>
      <c r="Z96" s="170"/>
      <c r="AA96" s="170"/>
      <c r="AB96" s="170"/>
      <c r="AC96" s="170"/>
      <c r="AD96" s="170"/>
      <c r="AE96" s="170"/>
      <c r="AF96" s="170"/>
      <c r="AG96" s="170"/>
      <c r="AH96" s="170"/>
      <c r="AI96" s="170"/>
      <c r="AJ96" s="170"/>
      <c r="AK96" s="170"/>
      <c r="AL96" s="170"/>
      <c r="AM96" s="170"/>
      <c r="AN96" s="170"/>
      <c r="AO96" s="170"/>
      <c r="AP96" s="170"/>
      <c r="AQ96" s="170"/>
      <c r="AR96" s="170"/>
      <c r="AS96" s="170"/>
      <c r="AT96" s="170"/>
    </row>
    <row r="97" spans="2:46" s="5" customFormat="1" ht="12" customHeight="1" thickBot="1" x14ac:dyDescent="0.25">
      <c r="B97" s="264"/>
      <c r="C97" s="17" t="s">
        <v>48</v>
      </c>
      <c r="D97" s="8"/>
      <c r="E97" s="8"/>
      <c r="F97" s="8"/>
      <c r="G97" s="56"/>
      <c r="H97" s="50"/>
      <c r="I97" s="64">
        <v>1000</v>
      </c>
      <c r="J97" s="67"/>
      <c r="K97" s="145"/>
      <c r="L97" s="67"/>
      <c r="M97" s="67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</row>
    <row r="98" spans="2:46" s="5" customFormat="1" ht="12" customHeight="1" x14ac:dyDescent="0.2">
      <c r="B98" s="264"/>
      <c r="C98" s="31" t="s">
        <v>35</v>
      </c>
      <c r="D98" s="33" t="s">
        <v>64</v>
      </c>
      <c r="E98" s="33">
        <v>2.5</v>
      </c>
      <c r="F98" s="179">
        <v>120</v>
      </c>
      <c r="G98" s="57">
        <f t="shared" ref="G98:G105" si="9">F98/H98*I97</f>
        <v>3200</v>
      </c>
      <c r="H98" s="44">
        <v>37.5</v>
      </c>
      <c r="I98" s="64">
        <v>1000</v>
      </c>
      <c r="J98" s="67"/>
      <c r="K98" s="145"/>
      <c r="L98" s="67"/>
      <c r="M98" s="67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</row>
    <row r="99" spans="2:46" s="5" customFormat="1" ht="12" customHeight="1" x14ac:dyDescent="0.2">
      <c r="B99" s="264"/>
      <c r="C99" s="12" t="s">
        <v>36</v>
      </c>
      <c r="D99" s="34" t="s">
        <v>64</v>
      </c>
      <c r="E99" s="34">
        <v>2.5</v>
      </c>
      <c r="F99" s="179">
        <v>131</v>
      </c>
      <c r="G99" s="59">
        <f t="shared" si="9"/>
        <v>2620</v>
      </c>
      <c r="H99" s="45">
        <v>50</v>
      </c>
      <c r="I99" s="64">
        <v>1000</v>
      </c>
      <c r="J99" s="67"/>
      <c r="K99" s="145"/>
      <c r="L99" s="67"/>
      <c r="M99" s="67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</row>
    <row r="100" spans="2:46" s="5" customFormat="1" ht="12" customHeight="1" x14ac:dyDescent="0.2">
      <c r="B100" s="264"/>
      <c r="C100" s="12" t="s">
        <v>37</v>
      </c>
      <c r="D100" s="34" t="s">
        <v>64</v>
      </c>
      <c r="E100" s="34">
        <v>2.5</v>
      </c>
      <c r="F100" s="179">
        <v>195</v>
      </c>
      <c r="G100" s="59">
        <f t="shared" si="9"/>
        <v>2600</v>
      </c>
      <c r="H100" s="45">
        <v>75</v>
      </c>
      <c r="I100" s="64">
        <v>1000</v>
      </c>
      <c r="J100" s="67"/>
      <c r="K100" s="145"/>
      <c r="L100" s="67"/>
      <c r="M100" s="67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</row>
    <row r="101" spans="2:46" s="5" customFormat="1" ht="12" customHeight="1" x14ac:dyDescent="0.2">
      <c r="B101" s="264"/>
      <c r="C101" s="12" t="s">
        <v>38</v>
      </c>
      <c r="D101" s="34" t="s">
        <v>64</v>
      </c>
      <c r="E101" s="34">
        <v>6</v>
      </c>
      <c r="F101" s="179">
        <v>750</v>
      </c>
      <c r="G101" s="59">
        <f t="shared" si="9"/>
        <v>2653.9278131634819</v>
      </c>
      <c r="H101" s="45">
        <v>282.60000000000002</v>
      </c>
      <c r="I101" s="64">
        <v>1000</v>
      </c>
      <c r="J101" s="67"/>
      <c r="K101" s="145"/>
      <c r="L101" s="67"/>
      <c r="M101" s="67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</row>
    <row r="102" spans="2:46" s="5" customFormat="1" ht="12" customHeight="1" x14ac:dyDescent="0.2">
      <c r="B102" s="264"/>
      <c r="C102" s="12" t="s">
        <v>39</v>
      </c>
      <c r="D102" s="34" t="s">
        <v>64</v>
      </c>
      <c r="E102" s="34">
        <v>6</v>
      </c>
      <c r="F102" s="179">
        <v>900</v>
      </c>
      <c r="G102" s="59">
        <f t="shared" si="9"/>
        <v>2528.0898876404494</v>
      </c>
      <c r="H102" s="45">
        <v>356</v>
      </c>
      <c r="I102" s="64">
        <v>1000</v>
      </c>
      <c r="J102" s="67"/>
      <c r="K102" s="145"/>
      <c r="L102" s="67"/>
      <c r="M102" s="67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</row>
    <row r="103" spans="2:46" s="5" customFormat="1" ht="12" customHeight="1" x14ac:dyDescent="0.2">
      <c r="B103" s="264"/>
      <c r="C103" s="12" t="s">
        <v>40</v>
      </c>
      <c r="D103" s="34" t="s">
        <v>64</v>
      </c>
      <c r="E103" s="34">
        <v>6</v>
      </c>
      <c r="F103" s="179">
        <v>1100</v>
      </c>
      <c r="G103" s="59">
        <f t="shared" si="9"/>
        <v>2588.2352941176473</v>
      </c>
      <c r="H103" s="45">
        <v>425</v>
      </c>
      <c r="I103" s="64">
        <v>1000</v>
      </c>
      <c r="J103" s="67"/>
      <c r="K103" s="145"/>
      <c r="L103" s="67"/>
      <c r="M103" s="67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</row>
    <row r="104" spans="2:46" s="5" customFormat="1" ht="12" customHeight="1" x14ac:dyDescent="0.2">
      <c r="B104" s="264"/>
      <c r="C104" s="12" t="s">
        <v>41</v>
      </c>
      <c r="D104" s="34" t="s">
        <v>64</v>
      </c>
      <c r="E104" s="34">
        <v>6</v>
      </c>
      <c r="F104" s="179">
        <v>1500</v>
      </c>
      <c r="G104" s="59">
        <f t="shared" si="9"/>
        <v>2654.8672566371683</v>
      </c>
      <c r="H104" s="45">
        <v>565</v>
      </c>
      <c r="I104" s="64">
        <v>1000</v>
      </c>
      <c r="J104" s="67"/>
      <c r="K104" s="145"/>
      <c r="L104" s="67"/>
      <c r="M104" s="67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</row>
    <row r="105" spans="2:46" s="5" customFormat="1" ht="12" customHeight="1" thickBot="1" x14ac:dyDescent="0.25">
      <c r="B105" s="264"/>
      <c r="C105" s="29" t="s">
        <v>42</v>
      </c>
      <c r="D105" s="35" t="s">
        <v>64</v>
      </c>
      <c r="E105" s="35">
        <v>6</v>
      </c>
      <c r="F105" s="187">
        <v>2150</v>
      </c>
      <c r="G105" s="60">
        <f t="shared" si="9"/>
        <v>3041.0183875530411</v>
      </c>
      <c r="H105" s="47">
        <v>707</v>
      </c>
      <c r="I105" s="64">
        <v>1000</v>
      </c>
      <c r="J105" s="67"/>
      <c r="K105" s="145"/>
      <c r="L105" s="67"/>
      <c r="M105" s="67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</row>
    <row r="106" spans="2:46" s="5" customFormat="1" ht="12" customHeight="1" thickBot="1" x14ac:dyDescent="0.25">
      <c r="B106" s="264"/>
      <c r="C106" s="17" t="s">
        <v>34</v>
      </c>
      <c r="D106" s="8"/>
      <c r="E106" s="8"/>
      <c r="F106" s="230"/>
      <c r="G106" s="56"/>
      <c r="H106" s="50"/>
      <c r="I106" s="64">
        <v>1000</v>
      </c>
      <c r="J106" s="67"/>
      <c r="K106" s="145"/>
      <c r="L106" s="67"/>
      <c r="M106" s="67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</row>
    <row r="107" spans="2:46" s="5" customFormat="1" ht="12" customHeight="1" x14ac:dyDescent="0.2">
      <c r="B107" s="264"/>
      <c r="C107" s="193" t="s">
        <v>172</v>
      </c>
      <c r="D107" s="93" t="s">
        <v>64</v>
      </c>
      <c r="E107" s="194">
        <v>2.5</v>
      </c>
      <c r="F107" s="148">
        <v>51</v>
      </c>
      <c r="G107" s="176">
        <f>F107/H107*I105</f>
        <v>4146.3414634146338</v>
      </c>
      <c r="H107" s="122">
        <v>12.3</v>
      </c>
      <c r="I107" s="64">
        <v>1000</v>
      </c>
      <c r="J107" s="67"/>
      <c r="K107" s="145"/>
      <c r="L107" s="67"/>
      <c r="M107" s="67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</row>
    <row r="108" spans="2:46" s="5" customFormat="1" ht="12" customHeight="1" x14ac:dyDescent="0.2">
      <c r="B108" s="264"/>
      <c r="C108" s="195" t="s">
        <v>43</v>
      </c>
      <c r="D108" s="101" t="s">
        <v>64</v>
      </c>
      <c r="E108" s="196">
        <v>2.5</v>
      </c>
      <c r="F108" s="178">
        <v>68</v>
      </c>
      <c r="G108" s="57">
        <f>F108/H108*I106</f>
        <v>3400</v>
      </c>
      <c r="H108" s="44">
        <v>20</v>
      </c>
      <c r="I108" s="64">
        <v>1000</v>
      </c>
      <c r="J108" s="67"/>
      <c r="K108" s="145"/>
      <c r="L108" s="67"/>
      <c r="M108" s="67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</row>
    <row r="109" spans="2:46" s="5" customFormat="1" ht="12" customHeight="1" x14ac:dyDescent="0.2">
      <c r="B109" s="264"/>
      <c r="C109" s="197" t="s">
        <v>44</v>
      </c>
      <c r="D109" s="101" t="s">
        <v>64</v>
      </c>
      <c r="E109" s="119">
        <v>2.5</v>
      </c>
      <c r="F109" s="178">
        <v>88</v>
      </c>
      <c r="G109" s="57">
        <f>F109/H109*I106</f>
        <v>3520</v>
      </c>
      <c r="H109" s="166">
        <v>25</v>
      </c>
      <c r="I109" s="64">
        <v>1000</v>
      </c>
      <c r="J109" s="67"/>
      <c r="K109" s="145"/>
      <c r="L109" s="67"/>
      <c r="M109" s="67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  <c r="AA109" s="68"/>
      <c r="AB109" s="68"/>
      <c r="AC109" s="68"/>
      <c r="AD109" s="68"/>
      <c r="AE109" s="68"/>
      <c r="AF109" s="68"/>
      <c r="AG109" s="68"/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</row>
    <row r="110" spans="2:46" s="5" customFormat="1" ht="12" customHeight="1" x14ac:dyDescent="0.2">
      <c r="B110" s="264"/>
      <c r="C110" s="197" t="s">
        <v>45</v>
      </c>
      <c r="D110" s="101" t="s">
        <v>64</v>
      </c>
      <c r="E110" s="119">
        <v>2.5</v>
      </c>
      <c r="F110" s="178">
        <v>104</v>
      </c>
      <c r="G110" s="57">
        <f>F110/H110*I108</f>
        <v>3466.666666666667</v>
      </c>
      <c r="H110" s="166">
        <v>30</v>
      </c>
      <c r="I110" s="105">
        <v>1000</v>
      </c>
      <c r="J110" s="67"/>
      <c r="K110" s="145"/>
      <c r="L110" s="67"/>
      <c r="M110" s="67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68"/>
      <c r="AE110" s="68"/>
      <c r="AF110" s="68"/>
      <c r="AG110" s="68"/>
      <c r="AH110" s="68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68"/>
    </row>
    <row r="111" spans="2:46" s="69" customFormat="1" ht="12" customHeight="1" x14ac:dyDescent="0.2">
      <c r="B111" s="264"/>
      <c r="C111" s="197" t="s">
        <v>46</v>
      </c>
      <c r="D111" s="101" t="s">
        <v>64</v>
      </c>
      <c r="E111" s="119">
        <v>2.5</v>
      </c>
      <c r="F111" s="178">
        <v>130</v>
      </c>
      <c r="G111" s="57">
        <f>F111/H111*I109</f>
        <v>3466.666666666667</v>
      </c>
      <c r="H111" s="166">
        <v>37.5</v>
      </c>
      <c r="I111" s="105">
        <v>1000</v>
      </c>
      <c r="J111" s="67"/>
      <c r="K111" s="145"/>
      <c r="L111" s="67"/>
      <c r="M111" s="67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8"/>
      <c r="AD111" s="68"/>
      <c r="AE111" s="68"/>
      <c r="AF111" s="68"/>
      <c r="AG111" s="68"/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68"/>
    </row>
    <row r="112" spans="2:46" s="69" customFormat="1" ht="12" customHeight="1" thickBot="1" x14ac:dyDescent="0.25">
      <c r="B112" s="264"/>
      <c r="C112" s="198" t="s">
        <v>47</v>
      </c>
      <c r="D112" s="36" t="s">
        <v>64</v>
      </c>
      <c r="E112" s="192">
        <v>2.5</v>
      </c>
      <c r="F112" s="187">
        <v>172</v>
      </c>
      <c r="G112" s="97">
        <f>F112/H112*I110</f>
        <v>3440</v>
      </c>
      <c r="H112" s="47">
        <v>50</v>
      </c>
      <c r="I112" s="105"/>
      <c r="J112" s="169"/>
      <c r="K112" s="145"/>
      <c r="L112" s="169"/>
      <c r="M112" s="169"/>
      <c r="N112" s="170"/>
      <c r="O112" s="170"/>
      <c r="P112" s="170"/>
      <c r="Q112" s="170"/>
      <c r="R112" s="170"/>
      <c r="S112" s="170"/>
      <c r="T112" s="170"/>
      <c r="U112" s="170"/>
      <c r="V112" s="170"/>
      <c r="W112" s="170"/>
      <c r="X112" s="170"/>
      <c r="Y112" s="170"/>
      <c r="Z112" s="170"/>
      <c r="AA112" s="170"/>
      <c r="AB112" s="170"/>
      <c r="AC112" s="170"/>
      <c r="AD112" s="170"/>
      <c r="AE112" s="170"/>
      <c r="AF112" s="170"/>
      <c r="AG112" s="170"/>
      <c r="AH112" s="170"/>
      <c r="AI112" s="170"/>
      <c r="AJ112" s="170"/>
      <c r="AK112" s="170"/>
      <c r="AL112" s="170"/>
      <c r="AM112" s="170"/>
      <c r="AN112" s="170"/>
      <c r="AO112" s="170"/>
      <c r="AP112" s="170"/>
      <c r="AQ112" s="170"/>
      <c r="AR112" s="170"/>
      <c r="AS112" s="170"/>
      <c r="AT112" s="170"/>
    </row>
    <row r="113" spans="1:46" s="69" customFormat="1" ht="12" customHeight="1" thickBot="1" x14ac:dyDescent="0.25">
      <c r="A113" s="69" t="s">
        <v>171</v>
      </c>
      <c r="B113" s="264"/>
      <c r="C113" s="17" t="s">
        <v>49</v>
      </c>
      <c r="D113" s="8"/>
      <c r="E113" s="8"/>
      <c r="F113" s="174"/>
      <c r="G113" s="74"/>
      <c r="H113" s="50"/>
      <c r="I113" s="105">
        <v>1000</v>
      </c>
      <c r="J113" s="67"/>
      <c r="K113" s="145"/>
      <c r="L113" s="67"/>
      <c r="M113" s="67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8"/>
      <c r="AD113" s="68"/>
      <c r="AE113" s="68"/>
      <c r="AF113" s="68"/>
      <c r="AG113" s="68"/>
      <c r="AH113" s="68"/>
      <c r="AI113" s="68"/>
      <c r="AJ113" s="68"/>
      <c r="AK113" s="68"/>
      <c r="AL113" s="68"/>
      <c r="AM113" s="68"/>
      <c r="AN113" s="68"/>
      <c r="AO113" s="68"/>
      <c r="AP113" s="68"/>
      <c r="AQ113" s="68"/>
      <c r="AR113" s="68"/>
      <c r="AS113" s="68"/>
      <c r="AT113" s="68"/>
    </row>
    <row r="114" spans="1:46" s="85" customFormat="1" ht="12" customHeight="1" x14ac:dyDescent="0.2">
      <c r="B114" s="264"/>
      <c r="C114" s="31" t="s">
        <v>181</v>
      </c>
      <c r="D114" s="119" t="s">
        <v>64</v>
      </c>
      <c r="E114" s="101">
        <v>2.5</v>
      </c>
      <c r="F114" s="231">
        <v>53</v>
      </c>
      <c r="G114" s="204">
        <f>F114/H114*I113</f>
        <v>4649.1228070175439</v>
      </c>
      <c r="H114" s="122">
        <v>11.4</v>
      </c>
      <c r="I114" s="105">
        <v>1000</v>
      </c>
      <c r="J114" s="169"/>
      <c r="K114" s="169"/>
      <c r="L114" s="90"/>
      <c r="M114" s="90"/>
    </row>
    <row r="115" spans="1:46" s="5" customFormat="1" ht="12" customHeight="1" x14ac:dyDescent="0.2">
      <c r="B115" s="264"/>
      <c r="C115" s="12" t="s">
        <v>135</v>
      </c>
      <c r="D115" s="119" t="s">
        <v>64</v>
      </c>
      <c r="E115" s="34">
        <v>2.5</v>
      </c>
      <c r="F115" s="178">
        <v>58</v>
      </c>
      <c r="G115" s="98">
        <f>F115/H115*I113</f>
        <v>4715.4471544715443</v>
      </c>
      <c r="H115" s="177">
        <v>12.3</v>
      </c>
      <c r="I115" s="105">
        <v>1000</v>
      </c>
      <c r="J115" s="90"/>
      <c r="K115" s="90"/>
      <c r="L115" s="67"/>
      <c r="M115" s="67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8"/>
      <c r="AD115" s="68"/>
      <c r="AE115" s="68"/>
      <c r="AF115" s="68"/>
      <c r="AG115" s="68"/>
      <c r="AH115" s="68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8"/>
      <c r="AT115" s="68"/>
    </row>
    <row r="116" spans="1:46" s="165" customFormat="1" ht="12" customHeight="1" x14ac:dyDescent="0.2">
      <c r="B116" s="264"/>
      <c r="C116" s="173" t="s">
        <v>125</v>
      </c>
      <c r="D116" s="34" t="s">
        <v>64</v>
      </c>
      <c r="E116" s="70">
        <v>2.5</v>
      </c>
      <c r="F116" s="179">
        <v>63</v>
      </c>
      <c r="G116" s="134">
        <f>F116/H116*I115</f>
        <v>4666.666666666667</v>
      </c>
      <c r="H116" s="143">
        <v>13.5</v>
      </c>
      <c r="I116" s="105">
        <v>1000</v>
      </c>
      <c r="J116" s="90"/>
      <c r="K116" s="90"/>
      <c r="L116" s="169"/>
      <c r="M116" s="169"/>
      <c r="N116" s="170"/>
      <c r="O116" s="170"/>
      <c r="P116" s="170"/>
      <c r="Q116" s="170"/>
      <c r="R116" s="170"/>
      <c r="S116" s="170"/>
      <c r="T116" s="170"/>
      <c r="U116" s="170"/>
      <c r="V116" s="170"/>
      <c r="W116" s="170"/>
      <c r="X116" s="170"/>
      <c r="Y116" s="170"/>
      <c r="Z116" s="170"/>
      <c r="AA116" s="170"/>
      <c r="AB116" s="170"/>
      <c r="AC116" s="170"/>
      <c r="AD116" s="170"/>
      <c r="AE116" s="170"/>
      <c r="AF116" s="170"/>
      <c r="AG116" s="170"/>
      <c r="AH116" s="170"/>
      <c r="AI116" s="170"/>
      <c r="AJ116" s="170"/>
      <c r="AK116" s="170"/>
      <c r="AL116" s="170"/>
      <c r="AM116" s="170"/>
      <c r="AN116" s="170"/>
      <c r="AO116" s="170"/>
      <c r="AP116" s="170"/>
      <c r="AQ116" s="170"/>
      <c r="AR116" s="170"/>
      <c r="AS116" s="170"/>
      <c r="AT116" s="170"/>
    </row>
    <row r="117" spans="1:46" s="165" customFormat="1" ht="12" customHeight="1" x14ac:dyDescent="0.2">
      <c r="B117" s="264"/>
      <c r="C117" s="173" t="s">
        <v>190</v>
      </c>
      <c r="D117" s="34" t="s">
        <v>64</v>
      </c>
      <c r="E117" s="70">
        <v>2.5</v>
      </c>
      <c r="F117" s="179">
        <v>45</v>
      </c>
      <c r="G117" s="134">
        <f>F117/H117*I116</f>
        <v>3333.3333333333335</v>
      </c>
      <c r="H117" s="143">
        <v>13.5</v>
      </c>
      <c r="I117" s="105">
        <v>1000</v>
      </c>
      <c r="J117" s="90"/>
      <c r="K117" s="90"/>
      <c r="L117" s="169"/>
      <c r="M117" s="169"/>
      <c r="N117" s="170"/>
      <c r="O117" s="170"/>
      <c r="P117" s="170"/>
      <c r="Q117" s="170"/>
      <c r="R117" s="170"/>
      <c r="S117" s="170"/>
      <c r="T117" s="170"/>
      <c r="U117" s="170"/>
      <c r="V117" s="170"/>
      <c r="W117" s="170"/>
      <c r="X117" s="170"/>
      <c r="Y117" s="170"/>
      <c r="Z117" s="170"/>
      <c r="AA117" s="170"/>
      <c r="AB117" s="170"/>
      <c r="AC117" s="170"/>
      <c r="AD117" s="170"/>
      <c r="AE117" s="170"/>
      <c r="AF117" s="170"/>
      <c r="AG117" s="170"/>
      <c r="AH117" s="170"/>
      <c r="AI117" s="170"/>
      <c r="AJ117" s="170"/>
      <c r="AK117" s="170"/>
      <c r="AL117" s="170"/>
      <c r="AM117" s="170"/>
      <c r="AN117" s="170"/>
      <c r="AO117" s="170"/>
      <c r="AP117" s="170"/>
      <c r="AQ117" s="170"/>
      <c r="AR117" s="170"/>
      <c r="AS117" s="170"/>
      <c r="AT117" s="170"/>
    </row>
    <row r="118" spans="1:46" s="165" customFormat="1" ht="12" customHeight="1" x14ac:dyDescent="0.2">
      <c r="B118" s="264"/>
      <c r="C118" s="173" t="s">
        <v>182</v>
      </c>
      <c r="D118" s="34" t="s">
        <v>64</v>
      </c>
      <c r="E118" s="70">
        <v>2.5</v>
      </c>
      <c r="F118" s="179">
        <v>77</v>
      </c>
      <c r="G118" s="134">
        <f>F118/H118*I116</f>
        <v>4450.8670520231217</v>
      </c>
      <c r="H118" s="177">
        <v>17.3</v>
      </c>
      <c r="I118" s="105"/>
      <c r="J118" s="90"/>
      <c r="K118" s="90"/>
      <c r="L118" s="169"/>
      <c r="M118" s="169"/>
      <c r="N118" s="170"/>
      <c r="O118" s="170"/>
      <c r="P118" s="170"/>
      <c r="Q118" s="170"/>
      <c r="R118" s="170"/>
      <c r="S118" s="170"/>
      <c r="T118" s="170"/>
      <c r="U118" s="170"/>
      <c r="V118" s="170"/>
      <c r="W118" s="170"/>
      <c r="X118" s="170"/>
      <c r="Y118" s="170"/>
      <c r="Z118" s="170"/>
      <c r="AA118" s="170"/>
      <c r="AB118" s="170"/>
      <c r="AC118" s="170"/>
      <c r="AD118" s="170"/>
      <c r="AE118" s="170"/>
      <c r="AF118" s="170"/>
      <c r="AG118" s="170"/>
      <c r="AH118" s="170"/>
      <c r="AI118" s="170"/>
      <c r="AJ118" s="170"/>
      <c r="AK118" s="170"/>
      <c r="AL118" s="170"/>
      <c r="AM118" s="170"/>
      <c r="AN118" s="170"/>
      <c r="AO118" s="170"/>
      <c r="AP118" s="170"/>
      <c r="AQ118" s="170"/>
      <c r="AR118" s="170"/>
      <c r="AS118" s="170"/>
      <c r="AT118" s="170"/>
    </row>
    <row r="119" spans="1:46" s="165" customFormat="1" ht="12" customHeight="1" x14ac:dyDescent="0.2">
      <c r="B119" s="264"/>
      <c r="C119" s="173" t="s">
        <v>191</v>
      </c>
      <c r="D119" s="34" t="s">
        <v>64</v>
      </c>
      <c r="E119" s="70">
        <v>2.5</v>
      </c>
      <c r="F119" s="179">
        <v>84</v>
      </c>
      <c r="G119" s="134">
        <f t="shared" ref="G119:G120" si="10">F119/H119*I117</f>
        <v>4200</v>
      </c>
      <c r="H119" s="177">
        <v>20</v>
      </c>
      <c r="I119" s="105"/>
      <c r="J119" s="90"/>
      <c r="K119" s="90"/>
      <c r="L119" s="169"/>
      <c r="M119" s="169"/>
      <c r="N119" s="170"/>
      <c r="O119" s="170"/>
      <c r="P119" s="170"/>
      <c r="Q119" s="170"/>
      <c r="R119" s="170"/>
      <c r="S119" s="170"/>
      <c r="T119" s="170"/>
      <c r="U119" s="170"/>
      <c r="V119" s="170"/>
      <c r="W119" s="170"/>
      <c r="X119" s="170"/>
      <c r="Y119" s="170"/>
      <c r="Z119" s="170"/>
      <c r="AA119" s="170"/>
      <c r="AB119" s="170"/>
      <c r="AC119" s="170"/>
      <c r="AD119" s="170"/>
      <c r="AE119" s="170"/>
      <c r="AF119" s="170"/>
      <c r="AG119" s="170"/>
      <c r="AH119" s="170"/>
      <c r="AI119" s="170"/>
      <c r="AJ119" s="170"/>
      <c r="AK119" s="170"/>
      <c r="AL119" s="170"/>
      <c r="AM119" s="170"/>
      <c r="AN119" s="170"/>
      <c r="AO119" s="170"/>
      <c r="AP119" s="170"/>
      <c r="AQ119" s="170"/>
      <c r="AR119" s="170"/>
      <c r="AS119" s="170"/>
      <c r="AT119" s="170"/>
    </row>
    <row r="120" spans="1:46" s="165" customFormat="1" ht="12" customHeight="1" thickBot="1" x14ac:dyDescent="0.25">
      <c r="B120" s="264"/>
      <c r="C120" s="173" t="s">
        <v>192</v>
      </c>
      <c r="D120" s="36" t="s">
        <v>64</v>
      </c>
      <c r="E120" s="70">
        <v>2.5</v>
      </c>
      <c r="F120" s="187">
        <v>101</v>
      </c>
      <c r="G120" s="134">
        <f t="shared" si="10"/>
        <v>0</v>
      </c>
      <c r="H120" s="234">
        <v>25</v>
      </c>
      <c r="I120" s="105"/>
      <c r="J120" s="90"/>
      <c r="K120" s="90"/>
      <c r="L120" s="169"/>
      <c r="M120" s="169"/>
      <c r="N120" s="170"/>
      <c r="O120" s="170"/>
      <c r="P120" s="170"/>
      <c r="Q120" s="170"/>
      <c r="R120" s="170"/>
      <c r="S120" s="170"/>
      <c r="T120" s="170"/>
      <c r="U120" s="170"/>
      <c r="V120" s="170"/>
      <c r="W120" s="170"/>
      <c r="X120" s="170"/>
      <c r="Y120" s="170"/>
      <c r="Z120" s="170"/>
      <c r="AA120" s="170"/>
      <c r="AB120" s="170"/>
      <c r="AC120" s="170"/>
      <c r="AD120" s="170"/>
      <c r="AE120" s="170"/>
      <c r="AF120" s="170"/>
      <c r="AG120" s="170"/>
      <c r="AH120" s="170"/>
      <c r="AI120" s="170"/>
      <c r="AJ120" s="170"/>
      <c r="AK120" s="170"/>
      <c r="AL120" s="170"/>
      <c r="AM120" s="170"/>
      <c r="AN120" s="170"/>
      <c r="AO120" s="170"/>
      <c r="AP120" s="170"/>
      <c r="AQ120" s="170"/>
      <c r="AR120" s="170"/>
      <c r="AS120" s="170"/>
      <c r="AT120" s="170"/>
    </row>
    <row r="121" spans="1:46" s="100" customFormat="1" ht="12" customHeight="1" thickBot="1" x14ac:dyDescent="0.25">
      <c r="B121" s="264"/>
      <c r="C121" s="266" t="s">
        <v>147</v>
      </c>
      <c r="D121" s="267"/>
      <c r="E121" s="267"/>
      <c r="F121" s="267"/>
      <c r="G121" s="267"/>
      <c r="H121" s="268"/>
      <c r="I121" s="105"/>
      <c r="J121" s="169"/>
      <c r="K121" s="145"/>
      <c r="L121" s="103"/>
      <c r="M121" s="103"/>
      <c r="N121" s="104"/>
      <c r="O121" s="104"/>
      <c r="P121" s="104"/>
      <c r="Q121" s="104"/>
      <c r="R121" s="104"/>
      <c r="S121" s="104"/>
      <c r="T121" s="104"/>
      <c r="U121" s="104"/>
      <c r="V121" s="104"/>
      <c r="W121" s="104"/>
      <c r="X121" s="104"/>
      <c r="Y121" s="104"/>
      <c r="Z121" s="104"/>
      <c r="AA121" s="104"/>
      <c r="AB121" s="104"/>
      <c r="AC121" s="104"/>
      <c r="AD121" s="104"/>
      <c r="AE121" s="104"/>
      <c r="AF121" s="104"/>
      <c r="AG121" s="104"/>
      <c r="AH121" s="104"/>
      <c r="AI121" s="104"/>
      <c r="AJ121" s="104"/>
      <c r="AK121" s="104"/>
      <c r="AL121" s="104"/>
      <c r="AM121" s="104"/>
      <c r="AN121" s="104"/>
      <c r="AO121" s="104"/>
      <c r="AP121" s="104"/>
      <c r="AQ121" s="104"/>
      <c r="AR121" s="104"/>
      <c r="AS121" s="104"/>
      <c r="AT121" s="104"/>
    </row>
    <row r="122" spans="1:46" s="100" customFormat="1" ht="12" customHeight="1" thickBot="1" x14ac:dyDescent="0.25">
      <c r="B122" s="265"/>
      <c r="C122" s="214" t="s">
        <v>183</v>
      </c>
      <c r="D122" s="139" t="s">
        <v>64</v>
      </c>
      <c r="E122" s="140">
        <v>3</v>
      </c>
      <c r="F122" s="144">
        <v>180</v>
      </c>
      <c r="G122" s="212">
        <f>F122/H122*I122</f>
        <v>3272.727272727273</v>
      </c>
      <c r="H122" s="213">
        <v>55</v>
      </c>
      <c r="I122" s="105">
        <v>1000</v>
      </c>
      <c r="J122" s="169"/>
      <c r="K122" s="169"/>
      <c r="L122" s="103"/>
      <c r="M122" s="103"/>
      <c r="N122" s="104"/>
      <c r="O122" s="104"/>
      <c r="P122" s="104"/>
      <c r="Q122" s="104"/>
      <c r="R122" s="104"/>
      <c r="S122" s="104"/>
      <c r="T122" s="104"/>
      <c r="U122" s="104"/>
      <c r="V122" s="104"/>
      <c r="W122" s="104"/>
      <c r="X122" s="104"/>
      <c r="Y122" s="104"/>
      <c r="Z122" s="104"/>
      <c r="AA122" s="104"/>
      <c r="AB122" s="104"/>
      <c r="AC122" s="104"/>
      <c r="AD122" s="104"/>
      <c r="AE122" s="104"/>
      <c r="AF122" s="104"/>
      <c r="AG122" s="104"/>
      <c r="AH122" s="104"/>
      <c r="AI122" s="104"/>
      <c r="AJ122" s="104"/>
      <c r="AK122" s="104"/>
      <c r="AL122" s="104"/>
      <c r="AM122" s="104"/>
      <c r="AN122" s="104"/>
      <c r="AO122" s="104"/>
      <c r="AP122" s="104"/>
      <c r="AQ122" s="104"/>
      <c r="AR122" s="104"/>
      <c r="AS122" s="104"/>
      <c r="AT122" s="104"/>
    </row>
    <row r="123" spans="1:46" s="5" customFormat="1" ht="12" customHeight="1" thickBot="1" x14ac:dyDescent="0.25">
      <c r="B123" s="264"/>
      <c r="C123" s="141" t="s">
        <v>50</v>
      </c>
      <c r="D123" s="142"/>
      <c r="E123" s="142"/>
      <c r="F123" s="211"/>
      <c r="G123" s="56"/>
      <c r="H123" s="50"/>
      <c r="I123" s="64">
        <v>1000</v>
      </c>
      <c r="J123" s="67"/>
      <c r="K123" s="145"/>
      <c r="L123" s="67"/>
      <c r="M123" s="67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  <c r="AD123" s="68"/>
      <c r="AE123" s="68"/>
      <c r="AF123" s="68"/>
      <c r="AG123" s="68"/>
      <c r="AH123" s="68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</row>
    <row r="124" spans="1:46" s="5" customFormat="1" ht="12" customHeight="1" thickBot="1" x14ac:dyDescent="0.25">
      <c r="B124" s="264"/>
      <c r="C124" s="26" t="s">
        <v>145</v>
      </c>
      <c r="D124" s="38" t="s">
        <v>64</v>
      </c>
      <c r="E124" s="38">
        <v>3</v>
      </c>
      <c r="F124" s="147">
        <v>225</v>
      </c>
      <c r="G124" s="52">
        <f>F124/H124*I114</f>
        <v>3000</v>
      </c>
      <c r="H124" s="49">
        <v>75</v>
      </c>
      <c r="I124" s="64">
        <v>1000</v>
      </c>
      <c r="J124" s="67"/>
      <c r="K124" s="145"/>
      <c r="L124" s="67"/>
      <c r="M124" s="67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  <c r="AD124" s="68"/>
      <c r="AE124" s="68"/>
      <c r="AF124" s="68"/>
      <c r="AG124" s="68"/>
      <c r="AH124" s="68"/>
      <c r="AI124" s="68"/>
      <c r="AJ124" s="68"/>
      <c r="AK124" s="68"/>
      <c r="AL124" s="68"/>
      <c r="AM124" s="68"/>
      <c r="AN124" s="68"/>
      <c r="AO124" s="68"/>
      <c r="AP124" s="68"/>
      <c r="AQ124" s="68"/>
      <c r="AR124" s="68"/>
      <c r="AS124" s="68"/>
      <c r="AT124" s="68"/>
    </row>
    <row r="125" spans="1:46" s="5" customFormat="1" ht="12" customHeight="1" thickBot="1" x14ac:dyDescent="0.25">
      <c r="B125" s="261" t="s">
        <v>51</v>
      </c>
      <c r="C125" s="37" t="s">
        <v>51</v>
      </c>
      <c r="D125" s="39"/>
      <c r="E125" s="39"/>
      <c r="F125" s="174"/>
      <c r="G125" s="56"/>
      <c r="H125" s="50"/>
      <c r="I125" s="64">
        <v>1000</v>
      </c>
      <c r="J125" s="67"/>
      <c r="K125" s="145"/>
      <c r="L125" s="67"/>
      <c r="M125" s="67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</row>
    <row r="126" spans="1:46" s="5" customFormat="1" ht="12" customHeight="1" x14ac:dyDescent="0.2">
      <c r="B126" s="262"/>
      <c r="C126" s="154" t="s">
        <v>99</v>
      </c>
      <c r="D126" s="93" t="s">
        <v>63</v>
      </c>
      <c r="E126" s="93">
        <v>6</v>
      </c>
      <c r="F126" s="236">
        <v>3.7</v>
      </c>
      <c r="G126" s="155">
        <f>F126/H126*I124</f>
        <v>3303.5714285714284</v>
      </c>
      <c r="H126" s="120">
        <v>1.1200000000000001</v>
      </c>
      <c r="I126" s="168">
        <v>1000</v>
      </c>
      <c r="J126" s="169"/>
      <c r="K126" s="169"/>
      <c r="L126" s="67"/>
      <c r="M126" s="67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68"/>
      <c r="AD126" s="68"/>
      <c r="AE126" s="68"/>
      <c r="AF126" s="68"/>
      <c r="AG126" s="68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8"/>
      <c r="AT126" s="68"/>
    </row>
    <row r="127" spans="1:46" s="5" customFormat="1" ht="12" customHeight="1" x14ac:dyDescent="0.2">
      <c r="B127" s="262"/>
      <c r="C127" s="156" t="s">
        <v>52</v>
      </c>
      <c r="D127" s="157" t="s">
        <v>63</v>
      </c>
      <c r="E127" s="172">
        <v>6</v>
      </c>
      <c r="F127" s="179">
        <v>4.5</v>
      </c>
      <c r="G127" s="155">
        <f>F127/H127*I125</f>
        <v>3000</v>
      </c>
      <c r="H127" s="177">
        <v>1.5</v>
      </c>
      <c r="I127" s="168">
        <v>1000</v>
      </c>
      <c r="J127" s="169"/>
      <c r="K127" s="169"/>
      <c r="L127" s="67"/>
      <c r="M127" s="67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8"/>
      <c r="AE127" s="68"/>
      <c r="AF127" s="68"/>
      <c r="AG127" s="68"/>
      <c r="AH127" s="68"/>
      <c r="AI127" s="68"/>
      <c r="AJ127" s="68"/>
      <c r="AK127" s="68"/>
      <c r="AL127" s="68"/>
      <c r="AM127" s="68"/>
      <c r="AN127" s="68"/>
      <c r="AO127" s="68"/>
      <c r="AP127" s="68"/>
      <c r="AQ127" s="68"/>
      <c r="AR127" s="68"/>
      <c r="AS127" s="68"/>
      <c r="AT127" s="68"/>
    </row>
    <row r="128" spans="1:46" s="5" customFormat="1" ht="12" customHeight="1" x14ac:dyDescent="0.2">
      <c r="B128" s="262"/>
      <c r="C128" s="156" t="s">
        <v>129</v>
      </c>
      <c r="D128" s="157" t="s">
        <v>63</v>
      </c>
      <c r="E128" s="172">
        <v>6</v>
      </c>
      <c r="F128" s="179">
        <v>4.5</v>
      </c>
      <c r="G128" s="155">
        <f>F128/H128*I126</f>
        <v>3000</v>
      </c>
      <c r="H128" s="177">
        <v>1.5</v>
      </c>
      <c r="I128" s="168">
        <v>1000</v>
      </c>
      <c r="J128" s="169"/>
      <c r="K128" s="169"/>
      <c r="L128" s="67"/>
      <c r="M128" s="67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  <c r="AE128" s="68"/>
      <c r="AF128" s="68"/>
      <c r="AG128" s="68"/>
      <c r="AH128" s="68"/>
      <c r="AI128" s="68"/>
      <c r="AJ128" s="68"/>
      <c r="AK128" s="68"/>
      <c r="AL128" s="68"/>
      <c r="AM128" s="68"/>
      <c r="AN128" s="68"/>
      <c r="AO128" s="68"/>
      <c r="AP128" s="68"/>
      <c r="AQ128" s="68"/>
      <c r="AR128" s="68"/>
      <c r="AS128" s="68"/>
      <c r="AT128" s="68"/>
    </row>
    <row r="129" spans="2:46" s="5" customFormat="1" ht="12" customHeight="1" x14ac:dyDescent="0.2">
      <c r="B129" s="262"/>
      <c r="C129" s="156" t="s">
        <v>81</v>
      </c>
      <c r="D129" s="157" t="s">
        <v>63</v>
      </c>
      <c r="E129" s="172">
        <v>6</v>
      </c>
      <c r="F129" s="179">
        <v>5.9</v>
      </c>
      <c r="G129" s="155">
        <f>F129/H129*I127</f>
        <v>2950</v>
      </c>
      <c r="H129" s="177">
        <v>2</v>
      </c>
      <c r="I129" s="168">
        <v>1000</v>
      </c>
      <c r="J129" s="169"/>
      <c r="K129" s="169"/>
      <c r="L129" s="67"/>
      <c r="M129" s="67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8"/>
    </row>
    <row r="130" spans="2:46" s="5" customFormat="1" ht="12" customHeight="1" x14ac:dyDescent="0.2">
      <c r="B130" s="262"/>
      <c r="C130" s="156" t="s">
        <v>132</v>
      </c>
      <c r="D130" s="157" t="s">
        <v>63</v>
      </c>
      <c r="E130" s="172">
        <v>6</v>
      </c>
      <c r="F130" s="179">
        <v>6.5</v>
      </c>
      <c r="G130" s="155">
        <f>F130/H130*I128</f>
        <v>3095.238095238095</v>
      </c>
      <c r="H130" s="177">
        <v>2.1</v>
      </c>
      <c r="I130" s="168">
        <v>1000</v>
      </c>
      <c r="J130" s="169"/>
      <c r="K130" s="169"/>
      <c r="L130" s="67"/>
      <c r="M130" s="67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68"/>
      <c r="AJ130" s="68"/>
      <c r="AK130" s="68"/>
      <c r="AL130" s="68"/>
      <c r="AM130" s="68"/>
      <c r="AN130" s="68"/>
      <c r="AO130" s="68"/>
      <c r="AP130" s="68"/>
      <c r="AQ130" s="68"/>
      <c r="AR130" s="68"/>
      <c r="AS130" s="68"/>
      <c r="AT130" s="68"/>
    </row>
    <row r="131" spans="2:46" s="5" customFormat="1" ht="12" customHeight="1" x14ac:dyDescent="0.2">
      <c r="B131" s="262"/>
      <c r="C131" s="156" t="s">
        <v>173</v>
      </c>
      <c r="D131" s="157" t="s">
        <v>63</v>
      </c>
      <c r="E131" s="172">
        <v>6</v>
      </c>
      <c r="F131" s="179">
        <v>5.35</v>
      </c>
      <c r="G131" s="155">
        <f>F131/H131*I127</f>
        <v>2972.2222222222217</v>
      </c>
      <c r="H131" s="177">
        <v>1.8</v>
      </c>
      <c r="I131" s="168"/>
      <c r="J131" s="169"/>
      <c r="K131" s="169"/>
      <c r="L131" s="67"/>
      <c r="M131" s="67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68"/>
      <c r="AI131" s="68"/>
      <c r="AJ131" s="68"/>
      <c r="AK131" s="68"/>
      <c r="AL131" s="68"/>
      <c r="AM131" s="68"/>
      <c r="AN131" s="68"/>
      <c r="AO131" s="68"/>
      <c r="AP131" s="68"/>
      <c r="AQ131" s="68"/>
      <c r="AR131" s="68"/>
      <c r="AS131" s="68"/>
      <c r="AT131" s="68"/>
    </row>
    <row r="132" spans="2:46" s="5" customFormat="1" ht="12" customHeight="1" x14ac:dyDescent="0.2">
      <c r="B132" s="262"/>
      <c r="C132" s="156" t="s">
        <v>53</v>
      </c>
      <c r="D132" s="157" t="s">
        <v>63</v>
      </c>
      <c r="E132" s="172">
        <v>6</v>
      </c>
      <c r="F132" s="179">
        <v>6.5</v>
      </c>
      <c r="G132" s="155">
        <f>F132/H132*I128</f>
        <v>2685.9504132231405</v>
      </c>
      <c r="H132" s="177">
        <v>2.42</v>
      </c>
      <c r="I132" s="168">
        <v>1000</v>
      </c>
      <c r="J132" s="169"/>
      <c r="K132" s="169"/>
      <c r="L132" s="67"/>
      <c r="M132" s="67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68"/>
      <c r="AT132" s="68"/>
    </row>
    <row r="133" spans="2:46" s="5" customFormat="1" ht="12" customHeight="1" x14ac:dyDescent="0.2">
      <c r="B133" s="262"/>
      <c r="C133" s="156" t="s">
        <v>100</v>
      </c>
      <c r="D133" s="157" t="s">
        <v>63</v>
      </c>
      <c r="E133" s="172">
        <v>6</v>
      </c>
      <c r="F133" s="179">
        <v>7.3</v>
      </c>
      <c r="G133" s="155">
        <f>F133/H133*I129</f>
        <v>2673.9926739926736</v>
      </c>
      <c r="H133" s="177">
        <v>2.73</v>
      </c>
      <c r="I133" s="168">
        <v>1000</v>
      </c>
      <c r="J133" s="169"/>
      <c r="K133" s="169"/>
      <c r="L133" s="67"/>
      <c r="M133" s="67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8"/>
      <c r="AE133" s="68"/>
      <c r="AF133" s="68"/>
      <c r="AG133" s="68"/>
      <c r="AH133" s="68"/>
      <c r="AI133" s="68"/>
      <c r="AJ133" s="68"/>
      <c r="AK133" s="68"/>
      <c r="AL133" s="68"/>
      <c r="AM133" s="68"/>
      <c r="AN133" s="68"/>
      <c r="AO133" s="68"/>
      <c r="AP133" s="68"/>
      <c r="AQ133" s="68"/>
      <c r="AR133" s="68"/>
      <c r="AS133" s="68"/>
      <c r="AT133" s="68"/>
    </row>
    <row r="134" spans="2:46" s="5" customFormat="1" ht="12" customHeight="1" x14ac:dyDescent="0.2">
      <c r="B134" s="262"/>
      <c r="C134" s="156" t="s">
        <v>54</v>
      </c>
      <c r="D134" s="157" t="s">
        <v>63</v>
      </c>
      <c r="E134" s="172">
        <v>6</v>
      </c>
      <c r="F134" s="179">
        <v>8.15</v>
      </c>
      <c r="G134" s="155">
        <f t="shared" ref="G134:G140" si="11">F134/H134*I132</f>
        <v>2672.1311475409839</v>
      </c>
      <c r="H134" s="177">
        <v>3.05</v>
      </c>
      <c r="I134" s="168">
        <v>1000</v>
      </c>
      <c r="J134" s="169"/>
      <c r="K134" s="169"/>
      <c r="L134" s="90"/>
      <c r="M134" s="67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68"/>
      <c r="AE134" s="68"/>
      <c r="AF134" s="68"/>
      <c r="AG134" s="68"/>
      <c r="AH134" s="68"/>
      <c r="AI134" s="68"/>
      <c r="AJ134" s="68"/>
      <c r="AK134" s="68"/>
      <c r="AL134" s="68"/>
      <c r="AM134" s="68"/>
      <c r="AN134" s="68"/>
      <c r="AO134" s="68"/>
      <c r="AP134" s="68"/>
      <c r="AQ134" s="68"/>
      <c r="AR134" s="68"/>
      <c r="AS134" s="68"/>
      <c r="AT134" s="68"/>
    </row>
    <row r="135" spans="2:46" s="5" customFormat="1" ht="12" customHeight="1" x14ac:dyDescent="0.2">
      <c r="B135" s="262"/>
      <c r="C135" s="156" t="s">
        <v>88</v>
      </c>
      <c r="D135" s="157" t="s">
        <v>63</v>
      </c>
      <c r="E135" s="172">
        <v>6</v>
      </c>
      <c r="F135" s="179">
        <v>10.050000000000001</v>
      </c>
      <c r="G135" s="155">
        <f t="shared" si="11"/>
        <v>2665.7824933687007</v>
      </c>
      <c r="H135" s="177">
        <v>3.77</v>
      </c>
      <c r="I135" s="168">
        <v>1000</v>
      </c>
      <c r="J135" s="169"/>
      <c r="K135" s="169"/>
      <c r="L135" s="67"/>
      <c r="M135" s="67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  <c r="AE135" s="68"/>
      <c r="AF135" s="68"/>
      <c r="AG135" s="68"/>
      <c r="AH135" s="68"/>
      <c r="AI135" s="68"/>
      <c r="AJ135" s="68"/>
      <c r="AK135" s="68"/>
      <c r="AL135" s="68"/>
      <c r="AM135" s="68"/>
      <c r="AN135" s="68"/>
      <c r="AO135" s="68"/>
      <c r="AP135" s="68"/>
      <c r="AQ135" s="68"/>
      <c r="AR135" s="68"/>
      <c r="AS135" s="68"/>
      <c r="AT135" s="68"/>
    </row>
    <row r="136" spans="2:46" s="165" customFormat="1" ht="12" customHeight="1" x14ac:dyDescent="0.2">
      <c r="B136" s="262"/>
      <c r="C136" s="156" t="s">
        <v>187</v>
      </c>
      <c r="D136" s="157" t="s">
        <v>63</v>
      </c>
      <c r="E136" s="172">
        <v>6</v>
      </c>
      <c r="F136" s="179">
        <v>21.5</v>
      </c>
      <c r="G136" s="155">
        <f t="shared" si="11"/>
        <v>5526.9922879177375</v>
      </c>
      <c r="H136" s="177">
        <v>3.89</v>
      </c>
      <c r="I136" s="105">
        <v>1000</v>
      </c>
      <c r="J136" s="90"/>
      <c r="K136" s="90"/>
      <c r="L136" s="169"/>
      <c r="M136" s="169"/>
      <c r="N136" s="170"/>
      <c r="O136" s="170"/>
      <c r="P136" s="170"/>
      <c r="Q136" s="170"/>
      <c r="R136" s="170"/>
      <c r="S136" s="170"/>
      <c r="T136" s="170"/>
      <c r="U136" s="170"/>
      <c r="V136" s="170"/>
      <c r="W136" s="170"/>
      <c r="X136" s="170"/>
      <c r="Y136" s="170"/>
      <c r="Z136" s="170"/>
      <c r="AA136" s="170"/>
      <c r="AB136" s="170"/>
      <c r="AC136" s="170"/>
      <c r="AD136" s="170"/>
      <c r="AE136" s="170"/>
      <c r="AF136" s="170"/>
      <c r="AG136" s="170"/>
      <c r="AH136" s="170"/>
      <c r="AI136" s="170"/>
      <c r="AJ136" s="170"/>
      <c r="AK136" s="170"/>
      <c r="AL136" s="170"/>
      <c r="AM136" s="170"/>
      <c r="AN136" s="170"/>
      <c r="AO136" s="170"/>
      <c r="AP136" s="170"/>
      <c r="AQ136" s="170"/>
      <c r="AR136" s="170"/>
      <c r="AS136" s="170"/>
      <c r="AT136" s="170"/>
    </row>
    <row r="137" spans="2:46" s="5" customFormat="1" ht="12" customHeight="1" x14ac:dyDescent="0.2">
      <c r="B137" s="262"/>
      <c r="C137" s="156" t="s">
        <v>83</v>
      </c>
      <c r="D137" s="157" t="s">
        <v>63</v>
      </c>
      <c r="E137" s="172">
        <v>6</v>
      </c>
      <c r="F137" s="179">
        <v>11.8</v>
      </c>
      <c r="G137" s="155">
        <f>F137/H137*I134</f>
        <v>3017.9028132992325</v>
      </c>
      <c r="H137" s="177">
        <v>3.91</v>
      </c>
      <c r="I137" s="168">
        <v>1000</v>
      </c>
      <c r="J137" s="169"/>
      <c r="K137" s="169"/>
      <c r="L137" s="67"/>
      <c r="M137" s="67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8"/>
      <c r="AD137" s="68"/>
      <c r="AE137" s="68"/>
      <c r="AF137" s="68"/>
      <c r="AG137" s="68"/>
      <c r="AH137" s="68"/>
      <c r="AI137" s="68"/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68"/>
    </row>
    <row r="138" spans="2:46" s="100" customFormat="1" ht="12" customHeight="1" x14ac:dyDescent="0.2">
      <c r="B138" s="262"/>
      <c r="C138" s="156" t="s">
        <v>101</v>
      </c>
      <c r="D138" s="157" t="s">
        <v>63</v>
      </c>
      <c r="E138" s="172">
        <v>12</v>
      </c>
      <c r="F138" s="179">
        <v>12.9</v>
      </c>
      <c r="G138" s="155">
        <f>F138/H138*I135</f>
        <v>2681.9126819126823</v>
      </c>
      <c r="H138" s="177">
        <v>4.8099999999999996</v>
      </c>
      <c r="I138" s="168">
        <v>1000</v>
      </c>
      <c r="J138" s="169"/>
      <c r="K138" s="169"/>
      <c r="L138" s="103"/>
      <c r="M138" s="103"/>
      <c r="N138" s="104"/>
      <c r="O138" s="104"/>
      <c r="P138" s="104"/>
      <c r="Q138" s="104"/>
      <c r="R138" s="104"/>
      <c r="S138" s="104"/>
      <c r="T138" s="104"/>
      <c r="U138" s="104"/>
      <c r="V138" s="104"/>
      <c r="W138" s="104"/>
      <c r="X138" s="104"/>
      <c r="Y138" s="104"/>
      <c r="Z138" s="104"/>
      <c r="AA138" s="104"/>
      <c r="AB138" s="104"/>
      <c r="AC138" s="104"/>
      <c r="AD138" s="104"/>
      <c r="AE138" s="104"/>
      <c r="AF138" s="104"/>
      <c r="AG138" s="104"/>
      <c r="AH138" s="104"/>
      <c r="AI138" s="104"/>
      <c r="AJ138" s="104"/>
      <c r="AK138" s="104"/>
      <c r="AL138" s="104"/>
      <c r="AM138" s="104"/>
      <c r="AN138" s="104"/>
      <c r="AO138" s="104"/>
      <c r="AP138" s="104"/>
      <c r="AQ138" s="104"/>
      <c r="AR138" s="104"/>
      <c r="AS138" s="104"/>
      <c r="AT138" s="104"/>
    </row>
    <row r="139" spans="2:46" s="5" customFormat="1" ht="12" customHeight="1" x14ac:dyDescent="0.2">
      <c r="B139" s="262"/>
      <c r="C139" s="156" t="s">
        <v>174</v>
      </c>
      <c r="D139" s="157" t="s">
        <v>63</v>
      </c>
      <c r="E139" s="172">
        <v>12</v>
      </c>
      <c r="F139" s="179">
        <v>16.670000000000002</v>
      </c>
      <c r="G139" s="155">
        <f t="shared" si="11"/>
        <v>2351.1988716502119</v>
      </c>
      <c r="H139" s="177">
        <v>7.09</v>
      </c>
      <c r="I139" s="168">
        <v>1000</v>
      </c>
      <c r="J139" s="169"/>
      <c r="K139" s="169"/>
      <c r="L139" s="67"/>
      <c r="M139" s="67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68"/>
      <c r="AC139" s="68"/>
      <c r="AD139" s="68"/>
      <c r="AE139" s="68"/>
      <c r="AF139" s="68"/>
      <c r="AG139" s="68"/>
      <c r="AH139" s="68"/>
      <c r="AI139" s="68"/>
      <c r="AJ139" s="68"/>
      <c r="AK139" s="68"/>
      <c r="AL139" s="68"/>
      <c r="AM139" s="68"/>
      <c r="AN139" s="68"/>
      <c r="AO139" s="68"/>
      <c r="AP139" s="68"/>
      <c r="AQ139" s="68"/>
      <c r="AR139" s="68"/>
      <c r="AS139" s="68"/>
      <c r="AT139" s="68"/>
    </row>
    <row r="140" spans="2:46" s="5" customFormat="1" ht="12" customHeight="1" x14ac:dyDescent="0.2">
      <c r="B140" s="262"/>
      <c r="C140" s="156" t="s">
        <v>84</v>
      </c>
      <c r="D140" s="157" t="s">
        <v>63</v>
      </c>
      <c r="E140" s="172">
        <v>6</v>
      </c>
      <c r="F140" s="179">
        <v>16.3</v>
      </c>
      <c r="G140" s="155">
        <f t="shared" si="11"/>
        <v>2810.3448275862074</v>
      </c>
      <c r="H140" s="177">
        <v>5.8</v>
      </c>
      <c r="I140" s="168">
        <v>1000</v>
      </c>
      <c r="J140" s="169"/>
      <c r="K140" s="169"/>
      <c r="L140" s="67"/>
      <c r="M140" s="67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8"/>
      <c r="AD140" s="68"/>
      <c r="AE140" s="68"/>
      <c r="AF140" s="68"/>
      <c r="AG140" s="68"/>
      <c r="AH140" s="68"/>
      <c r="AI140" s="68"/>
      <c r="AJ140" s="68"/>
      <c r="AK140" s="68"/>
      <c r="AL140" s="68"/>
      <c r="AM140" s="68"/>
      <c r="AN140" s="68"/>
      <c r="AO140" s="68"/>
      <c r="AP140" s="68"/>
      <c r="AQ140" s="68"/>
      <c r="AR140" s="68"/>
      <c r="AS140" s="68"/>
      <c r="AT140" s="68"/>
    </row>
    <row r="141" spans="2:46" s="5" customFormat="1" ht="12" customHeight="1" x14ac:dyDescent="0.2">
      <c r="B141" s="262"/>
      <c r="C141" s="156" t="s">
        <v>102</v>
      </c>
      <c r="D141" s="157" t="s">
        <v>63</v>
      </c>
      <c r="E141" s="172">
        <v>12</v>
      </c>
      <c r="F141" s="200">
        <v>20.45</v>
      </c>
      <c r="G141" s="155">
        <f>F141/H141*I140</f>
        <v>2968.0696661828738</v>
      </c>
      <c r="H141" s="177">
        <v>6.89</v>
      </c>
      <c r="I141" s="168">
        <v>1000</v>
      </c>
      <c r="J141" s="169"/>
      <c r="K141" s="169"/>
      <c r="L141" s="67"/>
      <c r="M141" s="67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  <c r="AC141" s="68"/>
      <c r="AD141" s="68"/>
      <c r="AE141" s="68"/>
      <c r="AF141" s="68"/>
      <c r="AG141" s="68"/>
      <c r="AH141" s="68"/>
      <c r="AI141" s="68"/>
      <c r="AJ141" s="68"/>
      <c r="AK141" s="68"/>
      <c r="AL141" s="68"/>
      <c r="AM141" s="68"/>
      <c r="AN141" s="68"/>
      <c r="AO141" s="68"/>
      <c r="AP141" s="68"/>
      <c r="AQ141" s="68"/>
      <c r="AR141" s="68"/>
      <c r="AS141" s="68"/>
      <c r="AT141" s="68"/>
    </row>
    <row r="142" spans="2:46" s="165" customFormat="1" ht="12" customHeight="1" x14ac:dyDescent="0.2">
      <c r="B142" s="235"/>
      <c r="C142" s="243" t="s">
        <v>195</v>
      </c>
      <c r="D142" s="40" t="s">
        <v>63</v>
      </c>
      <c r="E142" s="41">
        <v>3</v>
      </c>
      <c r="F142" s="240">
        <v>24</v>
      </c>
      <c r="G142" s="244">
        <f>F142/H142*I140</f>
        <v>2479.3388429752067</v>
      </c>
      <c r="H142" s="245">
        <v>9.68</v>
      </c>
      <c r="I142" s="105">
        <v>1000</v>
      </c>
      <c r="J142" s="90"/>
      <c r="K142" s="90"/>
      <c r="L142" s="169"/>
      <c r="M142" s="169"/>
      <c r="N142" s="170"/>
      <c r="O142" s="170"/>
      <c r="P142" s="170"/>
      <c r="Q142" s="170"/>
      <c r="R142" s="170"/>
      <c r="S142" s="170"/>
      <c r="T142" s="170"/>
      <c r="U142" s="170"/>
      <c r="V142" s="170"/>
      <c r="W142" s="170"/>
      <c r="X142" s="170"/>
      <c r="Y142" s="170"/>
      <c r="Z142" s="170"/>
      <c r="AA142" s="170"/>
      <c r="AB142" s="170"/>
      <c r="AC142" s="170"/>
      <c r="AD142" s="170"/>
      <c r="AE142" s="170"/>
      <c r="AF142" s="170"/>
      <c r="AG142" s="170"/>
      <c r="AH142" s="170"/>
      <c r="AI142" s="170"/>
      <c r="AJ142" s="170"/>
      <c r="AK142" s="170"/>
      <c r="AL142" s="170"/>
      <c r="AM142" s="170"/>
      <c r="AN142" s="170"/>
      <c r="AO142" s="170"/>
      <c r="AP142" s="170"/>
      <c r="AQ142" s="170"/>
      <c r="AR142" s="170"/>
      <c r="AS142" s="170"/>
      <c r="AT142" s="170"/>
    </row>
    <row r="143" spans="2:46" s="165" customFormat="1" ht="12" customHeight="1" x14ac:dyDescent="0.2">
      <c r="B143" s="186"/>
      <c r="C143" s="158" t="s">
        <v>55</v>
      </c>
      <c r="D143" s="150" t="s">
        <v>63</v>
      </c>
      <c r="E143" s="129">
        <v>12</v>
      </c>
      <c r="F143" s="200">
        <v>30</v>
      </c>
      <c r="G143" s="159">
        <f>F143/H143*I140</f>
        <v>2777.7777777777778</v>
      </c>
      <c r="H143" s="143">
        <v>10.8</v>
      </c>
      <c r="I143" s="168">
        <v>1000</v>
      </c>
      <c r="J143" s="169"/>
      <c r="K143" s="169"/>
      <c r="L143" s="169"/>
      <c r="M143" s="169"/>
      <c r="N143" s="170"/>
      <c r="O143" s="170"/>
      <c r="P143" s="170"/>
      <c r="Q143" s="170"/>
      <c r="R143" s="170"/>
      <c r="S143" s="170"/>
      <c r="T143" s="170"/>
      <c r="U143" s="170"/>
      <c r="V143" s="170"/>
      <c r="W143" s="170"/>
      <c r="X143" s="170"/>
      <c r="Y143" s="170"/>
      <c r="Z143" s="170"/>
      <c r="AA143" s="170"/>
      <c r="AB143" s="170"/>
      <c r="AC143" s="170"/>
      <c r="AD143" s="170"/>
      <c r="AE143" s="170"/>
      <c r="AF143" s="170"/>
      <c r="AG143" s="170"/>
      <c r="AH143" s="170"/>
      <c r="AI143" s="170"/>
      <c r="AJ143" s="170"/>
      <c r="AK143" s="170"/>
      <c r="AL143" s="170"/>
      <c r="AM143" s="170"/>
      <c r="AN143" s="170"/>
      <c r="AO143" s="170"/>
      <c r="AP143" s="170"/>
      <c r="AQ143" s="170"/>
      <c r="AR143" s="170"/>
      <c r="AS143" s="170"/>
      <c r="AT143" s="170"/>
    </row>
    <row r="144" spans="2:46" s="165" customFormat="1" ht="12" customHeight="1" thickBot="1" x14ac:dyDescent="0.25">
      <c r="B144" s="206"/>
      <c r="C144" s="158" t="s">
        <v>175</v>
      </c>
      <c r="D144" s="150" t="s">
        <v>63</v>
      </c>
      <c r="E144" s="129">
        <v>12</v>
      </c>
      <c r="F144" s="240">
        <v>36.5</v>
      </c>
      <c r="G144" s="159">
        <f>F144/H144*I141</f>
        <v>2920</v>
      </c>
      <c r="H144" s="143">
        <v>12.5</v>
      </c>
      <c r="I144" s="168">
        <v>1000</v>
      </c>
      <c r="J144" s="169"/>
      <c r="K144" s="169"/>
      <c r="L144" s="169"/>
      <c r="M144" s="169"/>
      <c r="N144" s="170"/>
      <c r="O144" s="170"/>
      <c r="P144" s="170"/>
      <c r="Q144" s="170"/>
      <c r="R144" s="170"/>
      <c r="S144" s="170"/>
      <c r="T144" s="170"/>
      <c r="U144" s="170"/>
      <c r="V144" s="170"/>
      <c r="W144" s="170"/>
      <c r="X144" s="170"/>
      <c r="Y144" s="170"/>
      <c r="Z144" s="170"/>
      <c r="AA144" s="170"/>
      <c r="AB144" s="170"/>
      <c r="AC144" s="170"/>
      <c r="AD144" s="170"/>
      <c r="AE144" s="170"/>
      <c r="AF144" s="170"/>
      <c r="AG144" s="170"/>
      <c r="AH144" s="170"/>
      <c r="AI144" s="170"/>
      <c r="AJ144" s="170"/>
      <c r="AK144" s="170"/>
      <c r="AL144" s="170"/>
      <c r="AM144" s="170"/>
      <c r="AN144" s="170"/>
      <c r="AO144" s="170"/>
      <c r="AP144" s="170"/>
      <c r="AQ144" s="170"/>
      <c r="AR144" s="170"/>
      <c r="AS144" s="170"/>
      <c r="AT144" s="170"/>
    </row>
    <row r="145" spans="1:46" s="5" customFormat="1" ht="12" customHeight="1" thickBot="1" x14ac:dyDescent="0.25">
      <c r="B145" s="258" t="s">
        <v>56</v>
      </c>
      <c r="C145" s="130" t="s">
        <v>56</v>
      </c>
      <c r="D145" s="8"/>
      <c r="E145" s="8"/>
      <c r="F145" s="174"/>
      <c r="G145" s="56"/>
      <c r="H145" s="50"/>
      <c r="I145" s="64">
        <v>1000</v>
      </c>
      <c r="J145" s="67"/>
      <c r="K145" s="145"/>
      <c r="L145" s="67"/>
      <c r="M145" s="67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8"/>
      <c r="AD145" s="68"/>
      <c r="AE145" s="68"/>
      <c r="AF145" s="68"/>
      <c r="AG145" s="68"/>
      <c r="AH145" s="68"/>
      <c r="AI145" s="68"/>
      <c r="AJ145" s="68"/>
      <c r="AK145" s="68"/>
      <c r="AL145" s="68"/>
      <c r="AM145" s="68"/>
      <c r="AN145" s="68"/>
      <c r="AO145" s="68"/>
      <c r="AP145" s="68"/>
      <c r="AQ145" s="68"/>
      <c r="AR145" s="68"/>
      <c r="AS145" s="68"/>
      <c r="AT145" s="68"/>
    </row>
    <row r="146" spans="1:46" s="5" customFormat="1" ht="12" customHeight="1" x14ac:dyDescent="0.2">
      <c r="B146" s="259"/>
      <c r="C146" s="15" t="s">
        <v>57</v>
      </c>
      <c r="D146" s="110" t="s">
        <v>63</v>
      </c>
      <c r="E146" s="70">
        <v>6</v>
      </c>
      <c r="F146" s="178">
        <v>19.350000000000001</v>
      </c>
      <c r="G146" s="98">
        <f>F146/H146*I145</f>
        <v>3279.6610169491528</v>
      </c>
      <c r="H146" s="46">
        <v>5.9</v>
      </c>
      <c r="I146" s="64">
        <v>1000</v>
      </c>
      <c r="J146" s="67"/>
      <c r="K146" s="145"/>
      <c r="L146" s="67"/>
      <c r="M146" s="67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  <c r="AD146" s="68"/>
      <c r="AE146" s="68"/>
      <c r="AF146" s="68"/>
      <c r="AG146" s="68"/>
      <c r="AH146" s="68"/>
      <c r="AI146" s="68"/>
      <c r="AJ146" s="68"/>
      <c r="AK146" s="68"/>
      <c r="AL146" s="68"/>
      <c r="AM146" s="68"/>
      <c r="AN146" s="68"/>
      <c r="AO146" s="68"/>
      <c r="AP146" s="68"/>
      <c r="AQ146" s="68"/>
      <c r="AR146" s="68"/>
      <c r="AS146" s="68"/>
      <c r="AT146" s="68"/>
    </row>
    <row r="147" spans="1:46" s="5" customFormat="1" ht="12" customHeight="1" x14ac:dyDescent="0.2">
      <c r="B147" s="259"/>
      <c r="C147" s="14" t="s">
        <v>58</v>
      </c>
      <c r="D147" s="108" t="s">
        <v>63</v>
      </c>
      <c r="E147" s="34">
        <v>6</v>
      </c>
      <c r="F147" s="179">
        <v>21.6</v>
      </c>
      <c r="G147" s="59">
        <f>F147/H147*I145</f>
        <v>3033.7078651685397</v>
      </c>
      <c r="H147" s="45">
        <v>7.12</v>
      </c>
      <c r="I147" s="64">
        <v>1000</v>
      </c>
      <c r="J147" s="67"/>
      <c r="K147" s="145"/>
      <c r="L147" s="67"/>
      <c r="M147" s="67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68"/>
      <c r="AD147" s="68"/>
      <c r="AE147" s="68"/>
      <c r="AF147" s="68"/>
      <c r="AG147" s="68"/>
      <c r="AH147" s="68"/>
      <c r="AI147" s="68"/>
      <c r="AJ147" s="68"/>
      <c r="AK147" s="68"/>
      <c r="AL147" s="68"/>
      <c r="AM147" s="68"/>
      <c r="AN147" s="68"/>
      <c r="AO147" s="68"/>
      <c r="AP147" s="68"/>
      <c r="AQ147" s="68"/>
      <c r="AR147" s="68"/>
      <c r="AS147" s="68"/>
      <c r="AT147" s="68"/>
    </row>
    <row r="148" spans="1:46" s="5" customFormat="1" ht="12" customHeight="1" x14ac:dyDescent="0.2">
      <c r="B148" s="259"/>
      <c r="C148" s="14" t="s">
        <v>59</v>
      </c>
      <c r="D148" s="108" t="s">
        <v>63</v>
      </c>
      <c r="E148" s="13">
        <v>6</v>
      </c>
      <c r="F148" s="179">
        <v>25.5</v>
      </c>
      <c r="G148" s="59">
        <f t="shared" ref="G148:G153" si="12">F148/H148*I146</f>
        <v>2941.1764705882356</v>
      </c>
      <c r="H148" s="45">
        <v>8.67</v>
      </c>
      <c r="I148" s="64">
        <v>1000</v>
      </c>
      <c r="J148" s="67"/>
      <c r="K148" s="145"/>
      <c r="L148" s="67"/>
      <c r="M148" s="67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68"/>
      <c r="AD148" s="68"/>
      <c r="AE148" s="68"/>
      <c r="AF148" s="68"/>
      <c r="AG148" s="68"/>
      <c r="AH148" s="68"/>
      <c r="AI148" s="68"/>
      <c r="AJ148" s="68"/>
      <c r="AK148" s="68"/>
      <c r="AL148" s="68"/>
      <c r="AM148" s="68"/>
      <c r="AN148" s="68"/>
      <c r="AO148" s="68"/>
      <c r="AP148" s="68"/>
      <c r="AQ148" s="68"/>
      <c r="AR148" s="68"/>
      <c r="AS148" s="68"/>
      <c r="AT148" s="68"/>
    </row>
    <row r="149" spans="1:46" s="5" customFormat="1" ht="12" customHeight="1" x14ac:dyDescent="0.2">
      <c r="B149" s="259"/>
      <c r="C149" s="14" t="s">
        <v>60</v>
      </c>
      <c r="D149" s="108" t="s">
        <v>63</v>
      </c>
      <c r="E149" s="13">
        <v>6</v>
      </c>
      <c r="F149" s="179">
        <v>32.5</v>
      </c>
      <c r="G149" s="59">
        <f t="shared" si="12"/>
        <v>3089.3536121673005</v>
      </c>
      <c r="H149" s="45">
        <v>10.52</v>
      </c>
      <c r="I149" s="64">
        <v>1000</v>
      </c>
      <c r="J149" s="67"/>
      <c r="K149" s="145"/>
      <c r="L149" s="67"/>
      <c r="M149" s="67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  <c r="AA149" s="68"/>
      <c r="AB149" s="68"/>
      <c r="AC149" s="68"/>
      <c r="AD149" s="68"/>
      <c r="AE149" s="68"/>
      <c r="AF149" s="68"/>
      <c r="AG149" s="68"/>
      <c r="AH149" s="68"/>
      <c r="AI149" s="68"/>
      <c r="AJ149" s="68"/>
      <c r="AK149" s="68"/>
      <c r="AL149" s="68"/>
      <c r="AM149" s="68"/>
      <c r="AN149" s="68"/>
      <c r="AO149" s="68"/>
      <c r="AP149" s="68"/>
      <c r="AQ149" s="68"/>
      <c r="AR149" s="68"/>
      <c r="AS149" s="68"/>
      <c r="AT149" s="68"/>
    </row>
    <row r="150" spans="1:46" s="5" customFormat="1" ht="12" customHeight="1" x14ac:dyDescent="0.2">
      <c r="B150" s="259"/>
      <c r="C150" s="14" t="s">
        <v>61</v>
      </c>
      <c r="D150" s="108" t="s">
        <v>63</v>
      </c>
      <c r="E150" s="13">
        <v>6</v>
      </c>
      <c r="F150" s="179">
        <v>39</v>
      </c>
      <c r="G150" s="59">
        <f t="shared" si="12"/>
        <v>3145.1612903225805</v>
      </c>
      <c r="H150" s="45">
        <v>12.4</v>
      </c>
      <c r="I150" s="64">
        <v>1000</v>
      </c>
      <c r="J150" s="67"/>
      <c r="K150" s="145"/>
      <c r="L150" s="67"/>
      <c r="M150" s="67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  <c r="AA150" s="68"/>
      <c r="AB150" s="68"/>
      <c r="AC150" s="68"/>
      <c r="AD150" s="68"/>
      <c r="AE150" s="68"/>
      <c r="AF150" s="68"/>
      <c r="AG150" s="68"/>
      <c r="AH150" s="68"/>
      <c r="AI150" s="68"/>
      <c r="AJ150" s="68"/>
      <c r="AK150" s="68"/>
      <c r="AL150" s="68"/>
      <c r="AM150" s="68"/>
      <c r="AN150" s="68"/>
      <c r="AO150" s="68"/>
      <c r="AP150" s="68"/>
      <c r="AQ150" s="68"/>
      <c r="AR150" s="68"/>
      <c r="AS150" s="68"/>
      <c r="AT150" s="68"/>
    </row>
    <row r="151" spans="1:46" s="5" customFormat="1" ht="12" customHeight="1" x14ac:dyDescent="0.2">
      <c r="B151" s="259"/>
      <c r="C151" s="15" t="s">
        <v>62</v>
      </c>
      <c r="D151" s="108" t="s">
        <v>63</v>
      </c>
      <c r="E151" s="13">
        <v>6</v>
      </c>
      <c r="F151" s="179">
        <v>45</v>
      </c>
      <c r="G151" s="59">
        <f t="shared" si="12"/>
        <v>3040.5405405405404</v>
      </c>
      <c r="H151" s="45">
        <v>14.8</v>
      </c>
      <c r="I151" s="64">
        <v>1000</v>
      </c>
      <c r="J151" s="67"/>
      <c r="K151" s="145"/>
      <c r="L151" s="67"/>
      <c r="M151" s="67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  <c r="AA151" s="68"/>
      <c r="AB151" s="68"/>
      <c r="AC151" s="68"/>
      <c r="AD151" s="68"/>
      <c r="AE151" s="68"/>
      <c r="AF151" s="68"/>
      <c r="AG151" s="68"/>
      <c r="AH151" s="68"/>
      <c r="AI151" s="68"/>
      <c r="AJ151" s="68"/>
      <c r="AK151" s="68"/>
      <c r="AL151" s="68"/>
      <c r="AM151" s="68"/>
      <c r="AN151" s="68"/>
      <c r="AO151" s="68"/>
      <c r="AP151" s="68"/>
      <c r="AQ151" s="68"/>
      <c r="AR151" s="68"/>
      <c r="AS151" s="68"/>
      <c r="AT151" s="68"/>
    </row>
    <row r="152" spans="1:46" s="5" customFormat="1" ht="12" customHeight="1" x14ac:dyDescent="0.2">
      <c r="B152" s="259"/>
      <c r="C152" s="15" t="s">
        <v>103</v>
      </c>
      <c r="D152" s="108" t="s">
        <v>63</v>
      </c>
      <c r="E152" s="13">
        <v>12</v>
      </c>
      <c r="F152" s="179">
        <v>55</v>
      </c>
      <c r="G152" s="59">
        <f t="shared" si="12"/>
        <v>3374.2331288343557</v>
      </c>
      <c r="H152" s="45">
        <v>16.3</v>
      </c>
      <c r="I152" s="64">
        <v>1000</v>
      </c>
      <c r="J152" s="67"/>
      <c r="K152" s="145"/>
      <c r="L152" s="67"/>
      <c r="M152" s="67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68"/>
      <c r="AE152" s="68"/>
      <c r="AF152" s="68"/>
      <c r="AG152" s="68"/>
      <c r="AH152" s="68"/>
      <c r="AI152" s="68"/>
      <c r="AJ152" s="68"/>
      <c r="AK152" s="68"/>
      <c r="AL152" s="68"/>
      <c r="AM152" s="68"/>
      <c r="AN152" s="68"/>
      <c r="AO152" s="68"/>
      <c r="AP152" s="68"/>
      <c r="AQ152" s="68"/>
      <c r="AR152" s="68"/>
      <c r="AS152" s="68"/>
      <c r="AT152" s="68"/>
    </row>
    <row r="153" spans="1:46" s="5" customFormat="1" ht="12" customHeight="1" thickBot="1" x14ac:dyDescent="0.25">
      <c r="B153" s="260"/>
      <c r="C153" s="107" t="s">
        <v>104</v>
      </c>
      <c r="D153" s="109" t="s">
        <v>63</v>
      </c>
      <c r="E153" s="16">
        <v>12</v>
      </c>
      <c r="F153" s="146">
        <v>92</v>
      </c>
      <c r="G153" s="60">
        <f t="shared" si="12"/>
        <v>5000</v>
      </c>
      <c r="H153" s="47">
        <v>18.399999999999999</v>
      </c>
      <c r="I153" s="64">
        <v>1000</v>
      </c>
      <c r="J153" s="67"/>
      <c r="K153" s="145"/>
      <c r="L153" s="67"/>
      <c r="M153" s="67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  <c r="AA153" s="68"/>
      <c r="AB153" s="68"/>
      <c r="AC153" s="68"/>
      <c r="AD153" s="68"/>
      <c r="AE153" s="68"/>
      <c r="AF153" s="68"/>
      <c r="AG153" s="68"/>
      <c r="AH153" s="68"/>
      <c r="AI153" s="68"/>
      <c r="AJ153" s="68"/>
      <c r="AK153" s="68"/>
      <c r="AL153" s="68"/>
      <c r="AM153" s="68"/>
      <c r="AN153" s="68"/>
      <c r="AO153" s="68"/>
      <c r="AP153" s="68"/>
      <c r="AQ153" s="68"/>
      <c r="AR153" s="68"/>
      <c r="AS153" s="68"/>
      <c r="AT153" s="68"/>
    </row>
    <row r="154" spans="1:46" s="5" customFormat="1" ht="12" customHeight="1" thickBot="1" x14ac:dyDescent="0.25">
      <c r="B154" s="250" t="s">
        <v>65</v>
      </c>
      <c r="C154" s="32" t="s">
        <v>65</v>
      </c>
      <c r="D154" s="30"/>
      <c r="E154" s="30"/>
      <c r="F154" s="174"/>
      <c r="G154" s="56"/>
      <c r="H154" s="50"/>
      <c r="I154" s="64">
        <v>1000</v>
      </c>
      <c r="J154" s="67"/>
      <c r="K154" s="145"/>
      <c r="L154" s="67"/>
      <c r="M154" s="67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  <c r="AA154" s="68"/>
      <c r="AB154" s="68"/>
      <c r="AC154" s="68"/>
      <c r="AD154" s="68"/>
      <c r="AE154" s="68"/>
      <c r="AF154" s="68"/>
      <c r="AG154" s="68"/>
      <c r="AH154" s="68"/>
      <c r="AI154" s="68"/>
      <c r="AJ154" s="68"/>
      <c r="AK154" s="68"/>
      <c r="AL154" s="68"/>
      <c r="AM154" s="68"/>
      <c r="AN154" s="68"/>
      <c r="AO154" s="68"/>
      <c r="AP154" s="68"/>
      <c r="AQ154" s="68"/>
      <c r="AR154" s="68"/>
      <c r="AS154" s="68"/>
      <c r="AT154" s="68"/>
    </row>
    <row r="155" spans="1:46" s="5" customFormat="1" ht="12" customHeight="1" x14ac:dyDescent="0.2">
      <c r="B155" s="251"/>
      <c r="C155" s="160" t="s">
        <v>77</v>
      </c>
      <c r="D155" s="161" t="s">
        <v>63</v>
      </c>
      <c r="E155" s="161">
        <v>6</v>
      </c>
      <c r="F155" s="215">
        <v>2.13</v>
      </c>
      <c r="G155" s="162">
        <f>F155/H155*I152</f>
        <v>3380.9523809523807</v>
      </c>
      <c r="H155" s="122">
        <v>0.63</v>
      </c>
      <c r="I155" s="105">
        <v>1000</v>
      </c>
      <c r="J155" s="90"/>
      <c r="K155" s="145"/>
      <c r="L155" s="67"/>
      <c r="M155" s="67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  <c r="AA155" s="68"/>
      <c r="AB155" s="68"/>
      <c r="AC155" s="68"/>
      <c r="AD155" s="68"/>
      <c r="AE155" s="68"/>
      <c r="AF155" s="68"/>
      <c r="AG155" s="68"/>
      <c r="AH155" s="68"/>
      <c r="AI155" s="68"/>
      <c r="AJ155" s="68"/>
      <c r="AK155" s="68"/>
      <c r="AL155" s="68"/>
      <c r="AM155" s="68"/>
      <c r="AN155" s="68"/>
      <c r="AO155" s="68"/>
      <c r="AP155" s="68"/>
      <c r="AQ155" s="68"/>
      <c r="AR155" s="68"/>
      <c r="AS155" s="68"/>
      <c r="AT155" s="68"/>
    </row>
    <row r="156" spans="1:46" s="5" customFormat="1" ht="12" customHeight="1" x14ac:dyDescent="0.25">
      <c r="A156" s="79" t="s">
        <v>116</v>
      </c>
      <c r="B156" s="251"/>
      <c r="C156" s="163" t="s">
        <v>127</v>
      </c>
      <c r="D156" s="101" t="s">
        <v>63</v>
      </c>
      <c r="E156" s="101">
        <v>6</v>
      </c>
      <c r="F156" s="179">
        <v>2.6</v>
      </c>
      <c r="G156" s="98">
        <f>F156/H156*I153</f>
        <v>3095.2380952380954</v>
      </c>
      <c r="H156" s="120">
        <v>0.84</v>
      </c>
      <c r="I156" s="105">
        <v>1000</v>
      </c>
      <c r="J156" s="90"/>
      <c r="K156" s="145"/>
      <c r="L156" s="67"/>
      <c r="M156" s="67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  <c r="AA156" s="68"/>
      <c r="AB156" s="68"/>
      <c r="AC156" s="68"/>
      <c r="AD156" s="68"/>
      <c r="AE156" s="68"/>
      <c r="AF156" s="68"/>
      <c r="AG156" s="68"/>
      <c r="AH156" s="68"/>
      <c r="AI156" s="68"/>
      <c r="AJ156" s="68"/>
      <c r="AK156" s="68"/>
      <c r="AL156" s="68"/>
      <c r="AM156" s="68"/>
      <c r="AN156" s="68"/>
      <c r="AO156" s="68"/>
      <c r="AP156" s="68"/>
      <c r="AQ156" s="68"/>
      <c r="AR156" s="68"/>
      <c r="AS156" s="68"/>
      <c r="AT156" s="68"/>
    </row>
    <row r="157" spans="1:46" s="5" customFormat="1" ht="12" customHeight="1" x14ac:dyDescent="0.2">
      <c r="B157" s="251"/>
      <c r="C157" s="163" t="s">
        <v>128</v>
      </c>
      <c r="D157" s="101" t="s">
        <v>63</v>
      </c>
      <c r="E157" s="101">
        <v>6</v>
      </c>
      <c r="F157" s="178">
        <v>2.75</v>
      </c>
      <c r="G157" s="87">
        <f>F157/H157*I154</f>
        <v>2750</v>
      </c>
      <c r="H157" s="88">
        <v>1</v>
      </c>
      <c r="I157" s="105">
        <v>1000</v>
      </c>
      <c r="J157" s="90"/>
      <c r="K157" s="145"/>
      <c r="L157" s="67"/>
      <c r="M157" s="67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  <c r="AA157" s="68"/>
      <c r="AB157" s="68"/>
      <c r="AC157" s="68"/>
      <c r="AD157" s="68"/>
      <c r="AE157" s="68"/>
      <c r="AF157" s="68"/>
      <c r="AG157" s="68"/>
      <c r="AH157" s="68"/>
      <c r="AI157" s="68"/>
      <c r="AJ157" s="68"/>
      <c r="AK157" s="68"/>
      <c r="AL157" s="68"/>
      <c r="AM157" s="68"/>
      <c r="AN157" s="68"/>
      <c r="AO157" s="68"/>
      <c r="AP157" s="68"/>
      <c r="AQ157" s="68"/>
      <c r="AR157" s="68"/>
      <c r="AS157" s="68"/>
      <c r="AT157" s="68"/>
    </row>
    <row r="158" spans="1:46" s="100" customFormat="1" ht="12" customHeight="1" x14ac:dyDescent="0.2">
      <c r="B158" s="251"/>
      <c r="C158" s="113" t="s">
        <v>67</v>
      </c>
      <c r="D158" s="101" t="s">
        <v>63</v>
      </c>
      <c r="E158" s="164">
        <v>6</v>
      </c>
      <c r="F158" s="179">
        <v>3.55</v>
      </c>
      <c r="G158" s="98">
        <f>F158/H158*I155</f>
        <v>2817.4603174603171</v>
      </c>
      <c r="H158" s="88">
        <v>1.26</v>
      </c>
      <c r="I158" s="105">
        <v>1000</v>
      </c>
      <c r="J158" s="90"/>
      <c r="K158" s="145"/>
      <c r="L158" s="103"/>
      <c r="M158" s="103"/>
      <c r="N158" s="104"/>
      <c r="O158" s="104"/>
      <c r="P158" s="104"/>
      <c r="Q158" s="104"/>
      <c r="R158" s="104"/>
      <c r="S158" s="104"/>
      <c r="T158" s="104"/>
      <c r="U158" s="104"/>
      <c r="V158" s="104"/>
      <c r="W158" s="104"/>
      <c r="X158" s="104"/>
      <c r="Y158" s="104"/>
      <c r="Z158" s="104"/>
      <c r="AA158" s="104"/>
      <c r="AB158" s="104"/>
      <c r="AC158" s="104"/>
      <c r="AD158" s="104"/>
      <c r="AE158" s="104"/>
      <c r="AF158" s="104"/>
      <c r="AG158" s="104"/>
      <c r="AH158" s="104"/>
      <c r="AI158" s="104"/>
      <c r="AJ158" s="104"/>
      <c r="AK158" s="104"/>
      <c r="AL158" s="104"/>
      <c r="AM158" s="104"/>
      <c r="AN158" s="104"/>
      <c r="AO158" s="104"/>
      <c r="AP158" s="104"/>
      <c r="AQ158" s="104"/>
      <c r="AR158" s="104"/>
      <c r="AS158" s="104"/>
      <c r="AT158" s="104"/>
    </row>
    <row r="159" spans="1:46" s="100" customFormat="1" ht="12" customHeight="1" x14ac:dyDescent="0.2">
      <c r="B159" s="251"/>
      <c r="C159" s="118" t="s">
        <v>149</v>
      </c>
      <c r="D159" s="101" t="s">
        <v>63</v>
      </c>
      <c r="E159" s="70">
        <v>6</v>
      </c>
      <c r="F159" s="200">
        <v>4.45</v>
      </c>
      <c r="G159" s="98">
        <f>F159/H159*I156</f>
        <v>2834.3949044585988</v>
      </c>
      <c r="H159" s="143">
        <v>1.57</v>
      </c>
      <c r="I159" s="105">
        <v>1000</v>
      </c>
      <c r="J159" s="90"/>
      <c r="K159" s="145"/>
      <c r="L159" s="103"/>
      <c r="M159" s="103"/>
      <c r="N159" s="104"/>
      <c r="O159" s="104"/>
      <c r="P159" s="104"/>
      <c r="Q159" s="104"/>
      <c r="R159" s="104"/>
      <c r="S159" s="104"/>
      <c r="T159" s="104"/>
      <c r="U159" s="104"/>
      <c r="V159" s="104"/>
      <c r="W159" s="104"/>
      <c r="X159" s="104"/>
      <c r="Y159" s="104"/>
      <c r="Z159" s="104"/>
      <c r="AA159" s="104"/>
      <c r="AB159" s="104"/>
      <c r="AC159" s="104"/>
      <c r="AD159" s="104"/>
      <c r="AE159" s="104"/>
      <c r="AF159" s="104"/>
      <c r="AG159" s="104"/>
      <c r="AH159" s="104"/>
      <c r="AI159" s="104"/>
      <c r="AJ159" s="104"/>
      <c r="AK159" s="104"/>
      <c r="AL159" s="104"/>
      <c r="AM159" s="104"/>
      <c r="AN159" s="104"/>
      <c r="AO159" s="104"/>
      <c r="AP159" s="104"/>
      <c r="AQ159" s="104"/>
      <c r="AR159" s="104"/>
      <c r="AS159" s="104"/>
      <c r="AT159" s="104"/>
    </row>
    <row r="160" spans="1:46" s="100" customFormat="1" ht="12" customHeight="1" thickBot="1" x14ac:dyDescent="0.25">
      <c r="B160" s="251"/>
      <c r="C160" s="118" t="s">
        <v>108</v>
      </c>
      <c r="D160" s="164" t="s">
        <v>63</v>
      </c>
      <c r="E160" s="35">
        <v>6</v>
      </c>
      <c r="F160" s="200">
        <v>5.65</v>
      </c>
      <c r="G160" s="134">
        <f>F160/H160*I156</f>
        <v>2882.6530612244896</v>
      </c>
      <c r="H160" s="143">
        <v>1.96</v>
      </c>
      <c r="I160" s="105">
        <v>1000</v>
      </c>
      <c r="J160" s="90"/>
      <c r="K160" s="145"/>
      <c r="L160" s="103"/>
      <c r="M160" s="103"/>
      <c r="N160" s="104"/>
      <c r="O160" s="104"/>
      <c r="P160" s="104"/>
      <c r="Q160" s="104"/>
      <c r="R160" s="104"/>
      <c r="S160" s="104"/>
      <c r="T160" s="104"/>
      <c r="U160" s="104"/>
      <c r="V160" s="104"/>
      <c r="W160" s="104"/>
      <c r="X160" s="104"/>
      <c r="Y160" s="104"/>
      <c r="Z160" s="104"/>
      <c r="AA160" s="104"/>
      <c r="AB160" s="104"/>
      <c r="AC160" s="104"/>
      <c r="AD160" s="104"/>
      <c r="AE160" s="104"/>
      <c r="AF160" s="104"/>
      <c r="AG160" s="104"/>
      <c r="AH160" s="104"/>
      <c r="AI160" s="104"/>
      <c r="AJ160" s="104"/>
      <c r="AK160" s="104"/>
      <c r="AL160" s="104"/>
      <c r="AM160" s="104"/>
      <c r="AN160" s="104"/>
      <c r="AO160" s="104"/>
      <c r="AP160" s="104"/>
      <c r="AQ160" s="104"/>
      <c r="AR160" s="104"/>
      <c r="AS160" s="104"/>
      <c r="AT160" s="104"/>
    </row>
    <row r="161" spans="2:46" s="100" customFormat="1" ht="12" customHeight="1" thickBot="1" x14ac:dyDescent="0.25">
      <c r="B161" s="269" t="s">
        <v>131</v>
      </c>
      <c r="C161" s="17" t="s">
        <v>66</v>
      </c>
      <c r="D161" s="8"/>
      <c r="E161" s="8"/>
      <c r="F161" s="174"/>
      <c r="G161" s="56"/>
      <c r="H161" s="50"/>
      <c r="I161" s="102">
        <v>1000</v>
      </c>
      <c r="J161" s="103"/>
      <c r="K161" s="145"/>
      <c r="L161" s="103"/>
      <c r="M161" s="103"/>
      <c r="N161" s="104"/>
      <c r="O161" s="104"/>
      <c r="P161" s="104"/>
      <c r="Q161" s="104"/>
      <c r="R161" s="104"/>
      <c r="S161" s="104"/>
      <c r="T161" s="104"/>
      <c r="U161" s="104"/>
      <c r="V161" s="104"/>
      <c r="W161" s="104"/>
      <c r="X161" s="104"/>
      <c r="Y161" s="104"/>
      <c r="Z161" s="104"/>
      <c r="AA161" s="104"/>
      <c r="AB161" s="104"/>
      <c r="AC161" s="104"/>
      <c r="AD161" s="104"/>
      <c r="AE161" s="104"/>
      <c r="AF161" s="104"/>
      <c r="AG161" s="104"/>
      <c r="AH161" s="104"/>
      <c r="AI161" s="104"/>
      <c r="AJ161" s="104"/>
      <c r="AK161" s="104"/>
      <c r="AL161" s="104"/>
      <c r="AM161" s="104"/>
      <c r="AN161" s="104"/>
      <c r="AO161" s="104"/>
      <c r="AP161" s="104"/>
      <c r="AQ161" s="104"/>
      <c r="AR161" s="104"/>
      <c r="AS161" s="104"/>
      <c r="AT161" s="104"/>
    </row>
    <row r="162" spans="2:46" s="100" customFormat="1" ht="12" customHeight="1" x14ac:dyDescent="0.2">
      <c r="B162" s="270"/>
      <c r="C162" s="201" t="s">
        <v>176</v>
      </c>
      <c r="D162" s="34" t="s">
        <v>63</v>
      </c>
      <c r="E162" s="34">
        <v>6</v>
      </c>
      <c r="F162" s="199">
        <v>2.39</v>
      </c>
      <c r="G162" s="202">
        <f>F162/H162*I159</f>
        <v>4509.433962264151</v>
      </c>
      <c r="H162" s="177">
        <v>0.53</v>
      </c>
      <c r="I162" s="168">
        <v>1000</v>
      </c>
      <c r="J162" s="169"/>
      <c r="K162" s="145"/>
      <c r="L162" s="103"/>
      <c r="M162" s="103"/>
      <c r="N162" s="104"/>
      <c r="O162" s="104"/>
      <c r="P162" s="104"/>
      <c r="Q162" s="104"/>
      <c r="R162" s="104"/>
      <c r="S162" s="104"/>
      <c r="T162" s="104"/>
      <c r="U162" s="104"/>
      <c r="V162" s="104"/>
      <c r="W162" s="104"/>
      <c r="X162" s="104"/>
      <c r="Y162" s="104"/>
      <c r="Z162" s="104"/>
      <c r="AA162" s="104"/>
      <c r="AB162" s="104"/>
      <c r="AC162" s="104"/>
      <c r="AD162" s="104"/>
      <c r="AE162" s="104"/>
      <c r="AF162" s="104"/>
      <c r="AG162" s="104"/>
      <c r="AH162" s="104"/>
      <c r="AI162" s="104"/>
      <c r="AJ162" s="104"/>
      <c r="AK162" s="104"/>
      <c r="AL162" s="104"/>
      <c r="AM162" s="104"/>
      <c r="AN162" s="104"/>
      <c r="AO162" s="104"/>
      <c r="AP162" s="104"/>
      <c r="AQ162" s="104"/>
      <c r="AR162" s="104"/>
      <c r="AS162" s="104"/>
      <c r="AT162" s="104"/>
    </row>
    <row r="163" spans="2:46" s="100" customFormat="1" ht="12" customHeight="1" x14ac:dyDescent="0.2">
      <c r="B163" s="270"/>
      <c r="C163" s="24" t="s">
        <v>68</v>
      </c>
      <c r="D163" s="34" t="s">
        <v>63</v>
      </c>
      <c r="E163" s="34">
        <v>6</v>
      </c>
      <c r="F163" s="199">
        <v>2.25</v>
      </c>
      <c r="G163" s="98">
        <f>F163/H163*I160</f>
        <v>2848.1012658227851</v>
      </c>
      <c r="H163" s="177">
        <v>0.79</v>
      </c>
      <c r="I163" s="168">
        <v>1000</v>
      </c>
      <c r="J163" s="169"/>
      <c r="K163" s="145"/>
      <c r="L163" s="103"/>
      <c r="M163" s="103"/>
      <c r="N163" s="104"/>
      <c r="O163" s="104"/>
      <c r="P163" s="104"/>
      <c r="Q163" s="104"/>
      <c r="R163" s="104"/>
      <c r="S163" s="104"/>
      <c r="T163" s="104"/>
      <c r="U163" s="104"/>
      <c r="V163" s="104"/>
      <c r="W163" s="104"/>
      <c r="X163" s="104"/>
      <c r="Y163" s="104"/>
      <c r="Z163" s="104"/>
      <c r="AA163" s="104"/>
      <c r="AB163" s="104"/>
      <c r="AC163" s="104"/>
      <c r="AD163" s="104"/>
      <c r="AE163" s="104"/>
      <c r="AF163" s="104"/>
      <c r="AG163" s="104"/>
      <c r="AH163" s="104"/>
      <c r="AI163" s="104"/>
      <c r="AJ163" s="104"/>
      <c r="AK163" s="104"/>
      <c r="AL163" s="104"/>
      <c r="AM163" s="104"/>
      <c r="AN163" s="104"/>
      <c r="AO163" s="104"/>
      <c r="AP163" s="104"/>
      <c r="AQ163" s="104"/>
      <c r="AR163" s="104"/>
      <c r="AS163" s="104"/>
      <c r="AT163" s="104"/>
    </row>
    <row r="164" spans="2:46" s="100" customFormat="1" ht="12.75" customHeight="1" x14ac:dyDescent="0.2">
      <c r="B164" s="270"/>
      <c r="C164" s="24" t="s">
        <v>69</v>
      </c>
      <c r="D164" s="34" t="s">
        <v>63</v>
      </c>
      <c r="E164" s="34">
        <v>6</v>
      </c>
      <c r="F164" s="199">
        <v>3.2</v>
      </c>
      <c r="G164" s="98">
        <f>F164/H164*I161</f>
        <v>2831.8584070796464</v>
      </c>
      <c r="H164" s="177">
        <v>1.1299999999999999</v>
      </c>
      <c r="I164" s="168">
        <v>1000</v>
      </c>
      <c r="J164" s="169"/>
      <c r="K164" s="145"/>
      <c r="L164" s="103"/>
      <c r="M164" s="103"/>
      <c r="N164" s="104"/>
      <c r="O164" s="104"/>
      <c r="P164" s="104"/>
      <c r="Q164" s="104"/>
      <c r="R164" s="104"/>
      <c r="S164" s="104"/>
      <c r="T164" s="104"/>
      <c r="U164" s="104"/>
      <c r="V164" s="104"/>
      <c r="W164" s="104"/>
      <c r="X164" s="104"/>
      <c r="Y164" s="104"/>
      <c r="Z164" s="104"/>
      <c r="AA164" s="104"/>
      <c r="AB164" s="104"/>
      <c r="AC164" s="104"/>
      <c r="AD164" s="104"/>
      <c r="AE164" s="104"/>
      <c r="AF164" s="104"/>
      <c r="AG164" s="104"/>
      <c r="AH164" s="104"/>
      <c r="AI164" s="104"/>
      <c r="AJ164" s="104"/>
      <c r="AK164" s="104"/>
      <c r="AL164" s="104"/>
      <c r="AM164" s="104"/>
      <c r="AN164" s="104"/>
      <c r="AO164" s="104"/>
      <c r="AP164" s="104"/>
      <c r="AQ164" s="104"/>
      <c r="AR164" s="104"/>
      <c r="AS164" s="104"/>
      <c r="AT164" s="104"/>
    </row>
    <row r="165" spans="2:46" s="165" customFormat="1" ht="12.75" customHeight="1" x14ac:dyDescent="0.2">
      <c r="B165" s="270"/>
      <c r="C165" s="95" t="s">
        <v>80</v>
      </c>
      <c r="D165" s="70" t="s">
        <v>63</v>
      </c>
      <c r="E165" s="70">
        <v>6</v>
      </c>
      <c r="F165" s="199">
        <v>4.45</v>
      </c>
      <c r="G165" s="134">
        <f>F165/H165*I163</f>
        <v>2889.6103896103896</v>
      </c>
      <c r="H165" s="143">
        <v>1.54</v>
      </c>
      <c r="I165" s="168">
        <v>1000</v>
      </c>
      <c r="J165" s="169"/>
      <c r="K165" s="145"/>
      <c r="L165" s="169"/>
      <c r="M165" s="169"/>
      <c r="N165" s="170"/>
      <c r="O165" s="170"/>
      <c r="P165" s="170"/>
      <c r="Q165" s="170"/>
      <c r="R165" s="170"/>
      <c r="S165" s="170"/>
      <c r="T165" s="170"/>
      <c r="U165" s="170"/>
      <c r="V165" s="170"/>
      <c r="W165" s="170"/>
      <c r="X165" s="170"/>
      <c r="Y165" s="170"/>
      <c r="Z165" s="170"/>
      <c r="AA165" s="170"/>
      <c r="AB165" s="170"/>
      <c r="AC165" s="170"/>
      <c r="AD165" s="170"/>
      <c r="AE165" s="170"/>
      <c r="AF165" s="170"/>
      <c r="AG165" s="170"/>
      <c r="AH165" s="170"/>
      <c r="AI165" s="170"/>
      <c r="AJ165" s="170"/>
      <c r="AK165" s="170"/>
      <c r="AL165" s="170"/>
      <c r="AM165" s="170"/>
      <c r="AN165" s="170"/>
      <c r="AO165" s="170"/>
      <c r="AP165" s="170"/>
      <c r="AQ165" s="170"/>
      <c r="AR165" s="170"/>
      <c r="AS165" s="170"/>
      <c r="AT165" s="170"/>
    </row>
    <row r="166" spans="2:46" s="165" customFormat="1" ht="12.75" customHeight="1" x14ac:dyDescent="0.2">
      <c r="B166" s="270"/>
      <c r="C166" s="201" t="s">
        <v>177</v>
      </c>
      <c r="D166" s="34" t="s">
        <v>63</v>
      </c>
      <c r="E166" s="34">
        <v>6</v>
      </c>
      <c r="F166" s="241">
        <v>5.7</v>
      </c>
      <c r="G166" s="98">
        <f>F166/H166*I164</f>
        <v>2850</v>
      </c>
      <c r="H166" s="177">
        <v>2</v>
      </c>
      <c r="I166" s="168">
        <v>1000</v>
      </c>
      <c r="J166" s="169"/>
      <c r="K166" s="145"/>
      <c r="L166" s="169"/>
      <c r="M166" s="169"/>
      <c r="N166" s="170"/>
      <c r="O166" s="170"/>
      <c r="P166" s="170"/>
      <c r="Q166" s="170"/>
      <c r="R166" s="170"/>
      <c r="S166" s="170"/>
      <c r="T166" s="170"/>
      <c r="U166" s="170"/>
      <c r="V166" s="170"/>
      <c r="W166" s="170"/>
      <c r="X166" s="170"/>
      <c r="Y166" s="170"/>
      <c r="Z166" s="170"/>
      <c r="AA166" s="170"/>
      <c r="AB166" s="170"/>
      <c r="AC166" s="170"/>
      <c r="AD166" s="170"/>
      <c r="AE166" s="170"/>
      <c r="AF166" s="170"/>
      <c r="AG166" s="170"/>
      <c r="AH166" s="170"/>
      <c r="AI166" s="170"/>
      <c r="AJ166" s="170"/>
      <c r="AK166" s="170"/>
      <c r="AL166" s="170"/>
      <c r="AM166" s="170"/>
      <c r="AN166" s="170"/>
      <c r="AO166" s="170"/>
      <c r="AP166" s="170"/>
      <c r="AQ166" s="170"/>
      <c r="AR166" s="170"/>
      <c r="AS166" s="170"/>
      <c r="AT166" s="170"/>
    </row>
    <row r="167" spans="2:46" s="165" customFormat="1" ht="12.75" customHeight="1" thickBot="1" x14ac:dyDescent="0.25">
      <c r="B167" s="271"/>
      <c r="C167" s="203" t="s">
        <v>178</v>
      </c>
      <c r="D167" s="36" t="s">
        <v>63</v>
      </c>
      <c r="E167" s="36">
        <v>6</v>
      </c>
      <c r="F167" s="242">
        <v>9</v>
      </c>
      <c r="G167" s="204">
        <f>F167/H167*I164</f>
        <v>2795.0310559006207</v>
      </c>
      <c r="H167" s="205">
        <v>3.22</v>
      </c>
      <c r="I167" s="168">
        <v>1000</v>
      </c>
      <c r="J167" s="169"/>
      <c r="K167" s="145"/>
      <c r="L167" s="169"/>
      <c r="M167" s="169"/>
      <c r="N167" s="170"/>
      <c r="O167" s="170"/>
      <c r="P167" s="170"/>
      <c r="Q167" s="170"/>
      <c r="R167" s="170"/>
      <c r="S167" s="170"/>
      <c r="T167" s="170"/>
      <c r="U167" s="170"/>
      <c r="V167" s="170"/>
      <c r="W167" s="170"/>
      <c r="X167" s="170"/>
      <c r="Y167" s="170"/>
      <c r="Z167" s="170"/>
      <c r="AA167" s="170"/>
      <c r="AB167" s="170"/>
      <c r="AC167" s="170"/>
      <c r="AD167" s="170"/>
      <c r="AE167" s="170"/>
      <c r="AF167" s="170"/>
      <c r="AG167" s="170"/>
      <c r="AH167" s="170"/>
      <c r="AI167" s="170"/>
      <c r="AJ167" s="170"/>
      <c r="AK167" s="170"/>
      <c r="AL167" s="170"/>
      <c r="AM167" s="170"/>
      <c r="AN167" s="170"/>
      <c r="AO167" s="170"/>
      <c r="AP167" s="170"/>
      <c r="AQ167" s="170"/>
      <c r="AR167" s="170"/>
      <c r="AS167" s="170"/>
      <c r="AT167" s="170"/>
    </row>
    <row r="168" spans="2:46" ht="12" customHeight="1" thickBot="1" x14ac:dyDescent="0.3">
      <c r="B168" s="272" t="s">
        <v>115</v>
      </c>
      <c r="C168" s="124" t="s">
        <v>143</v>
      </c>
      <c r="D168" s="73"/>
      <c r="E168" s="73"/>
      <c r="F168" s="229"/>
      <c r="G168" s="74"/>
      <c r="H168" s="50"/>
      <c r="I168" s="102">
        <v>1000</v>
      </c>
      <c r="J168" s="71"/>
      <c r="K168" s="145"/>
      <c r="L168" s="71"/>
      <c r="M168" s="71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  <c r="AK168" s="72"/>
      <c r="AL168" s="72"/>
      <c r="AM168" s="72"/>
      <c r="AN168" s="72"/>
      <c r="AO168" s="72"/>
      <c r="AP168" s="72"/>
      <c r="AQ168" s="72"/>
      <c r="AR168" s="72"/>
      <c r="AS168" s="72"/>
      <c r="AT168" s="72"/>
    </row>
    <row r="169" spans="2:46" ht="12" customHeight="1" x14ac:dyDescent="0.25">
      <c r="B169" s="273"/>
      <c r="C169" s="216" t="s">
        <v>146</v>
      </c>
      <c r="D169" s="22" t="s">
        <v>114</v>
      </c>
      <c r="E169" s="22">
        <v>2</v>
      </c>
      <c r="F169" s="148">
        <v>4.1500000000000004</v>
      </c>
      <c r="G169" s="78">
        <f>I165/H169*F169</f>
        <v>3074.0740740740739</v>
      </c>
      <c r="H169" s="22">
        <v>1.35</v>
      </c>
      <c r="I169" s="168">
        <v>1000</v>
      </c>
      <c r="J169" s="71"/>
      <c r="K169" s="145"/>
      <c r="L169" s="71"/>
      <c r="M169" s="71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2"/>
      <c r="Z169" s="72"/>
      <c r="AA169" s="72"/>
      <c r="AB169" s="72"/>
      <c r="AC169" s="72"/>
      <c r="AD169" s="72"/>
      <c r="AE169" s="72"/>
      <c r="AF169" s="72"/>
      <c r="AG169" s="72"/>
      <c r="AH169" s="72"/>
      <c r="AI169" s="72"/>
      <c r="AJ169" s="72"/>
      <c r="AK169" s="72"/>
      <c r="AL169" s="72"/>
      <c r="AM169" s="72"/>
      <c r="AN169" s="72"/>
      <c r="AO169" s="72"/>
      <c r="AP169" s="72"/>
      <c r="AQ169" s="72"/>
      <c r="AR169" s="72"/>
      <c r="AS169" s="72"/>
      <c r="AT169" s="72"/>
    </row>
    <row r="170" spans="2:46" ht="12" customHeight="1" x14ac:dyDescent="0.25">
      <c r="B170" s="273"/>
      <c r="C170" s="217" t="s">
        <v>123</v>
      </c>
      <c r="D170" s="40" t="s">
        <v>114</v>
      </c>
      <c r="E170" s="40">
        <v>2</v>
      </c>
      <c r="F170" s="218">
        <v>2.15</v>
      </c>
      <c r="G170" s="77">
        <f>I168/H170*F170</f>
        <v>3161.7647058823527</v>
      </c>
      <c r="H170" s="40">
        <v>0.68</v>
      </c>
      <c r="I170" s="168">
        <v>1000</v>
      </c>
      <c r="J170" s="71"/>
      <c r="K170" s="145"/>
      <c r="L170" s="71"/>
      <c r="M170" s="71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  <c r="AA170" s="72"/>
      <c r="AB170" s="72"/>
      <c r="AC170" s="72"/>
      <c r="AD170" s="72"/>
      <c r="AE170" s="72"/>
      <c r="AF170" s="72"/>
      <c r="AG170" s="72"/>
      <c r="AH170" s="72"/>
      <c r="AI170" s="72"/>
      <c r="AJ170" s="72"/>
      <c r="AK170" s="72"/>
      <c r="AL170" s="72"/>
      <c r="AM170" s="72"/>
      <c r="AN170" s="72"/>
      <c r="AO170" s="72"/>
      <c r="AP170" s="72"/>
      <c r="AQ170" s="72"/>
      <c r="AR170" s="72"/>
      <c r="AS170" s="72"/>
      <c r="AT170" s="72"/>
    </row>
    <row r="171" spans="2:46" s="92" customFormat="1" ht="12" customHeight="1" x14ac:dyDescent="0.25">
      <c r="B171" s="273"/>
      <c r="C171" s="219" t="s">
        <v>184</v>
      </c>
      <c r="D171" s="83" t="s">
        <v>114</v>
      </c>
      <c r="E171" s="83">
        <v>2</v>
      </c>
      <c r="F171" s="220">
        <v>4.05</v>
      </c>
      <c r="G171" s="84">
        <f>I169/H171*F171</f>
        <v>3022.3880597014922</v>
      </c>
      <c r="H171" s="83">
        <v>1.34</v>
      </c>
      <c r="I171" s="105">
        <v>1000</v>
      </c>
      <c r="J171" s="91"/>
      <c r="K171" s="145"/>
      <c r="L171" s="91"/>
      <c r="M171" s="91"/>
    </row>
    <row r="172" spans="2:46" s="92" customFormat="1" ht="12" customHeight="1" thickBot="1" x14ac:dyDescent="0.3">
      <c r="B172" s="274"/>
      <c r="C172" s="219" t="s">
        <v>185</v>
      </c>
      <c r="D172" s="150" t="s">
        <v>114</v>
      </c>
      <c r="E172" s="150">
        <v>2</v>
      </c>
      <c r="F172" s="220">
        <v>6.9</v>
      </c>
      <c r="G172" s="134">
        <f>I170/H172*F172</f>
        <v>3450</v>
      </c>
      <c r="H172" s="150">
        <v>2</v>
      </c>
      <c r="I172" s="105">
        <v>1000</v>
      </c>
      <c r="J172" s="91"/>
      <c r="K172" s="145"/>
      <c r="L172" s="91"/>
      <c r="M172" s="91"/>
    </row>
    <row r="173" spans="2:46" s="92" customFormat="1" ht="12" customHeight="1" thickBot="1" x14ac:dyDescent="0.3">
      <c r="B173" s="275" t="s">
        <v>130</v>
      </c>
      <c r="C173" s="247" t="s">
        <v>144</v>
      </c>
      <c r="D173" s="248"/>
      <c r="E173" s="248"/>
      <c r="F173" s="248"/>
      <c r="G173" s="248"/>
      <c r="H173" s="249"/>
      <c r="I173" s="105">
        <v>1000</v>
      </c>
      <c r="J173" s="91"/>
      <c r="K173" s="91"/>
      <c r="L173" s="91"/>
      <c r="M173" s="91"/>
    </row>
    <row r="174" spans="2:46" ht="12" customHeight="1" x14ac:dyDescent="0.25">
      <c r="B174" s="276"/>
      <c r="C174" s="131" t="s">
        <v>119</v>
      </c>
      <c r="D174" s="94" t="s">
        <v>121</v>
      </c>
      <c r="E174" s="93">
        <v>1</v>
      </c>
      <c r="F174" s="221">
        <v>4</v>
      </c>
      <c r="G174" s="222">
        <f>I171/H174*F174</f>
        <v>4000</v>
      </c>
      <c r="H174" s="93">
        <v>1</v>
      </c>
      <c r="I174" s="105">
        <v>1000</v>
      </c>
      <c r="J174" s="71"/>
      <c r="K174" s="71"/>
      <c r="L174" s="71"/>
      <c r="M174" s="71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2"/>
      <c r="Z174" s="72"/>
      <c r="AA174" s="72"/>
      <c r="AB174" s="72"/>
      <c r="AC174" s="72"/>
      <c r="AD174" s="72"/>
      <c r="AE174" s="72"/>
      <c r="AF174" s="72"/>
      <c r="AG174" s="72"/>
      <c r="AH174" s="72"/>
      <c r="AI174" s="72"/>
      <c r="AJ174" s="72"/>
      <c r="AK174" s="72"/>
      <c r="AL174" s="72"/>
      <c r="AM174" s="72"/>
      <c r="AN174" s="72"/>
      <c r="AO174" s="72"/>
      <c r="AP174" s="72"/>
      <c r="AQ174" s="72"/>
      <c r="AR174" s="72"/>
      <c r="AS174" s="72"/>
      <c r="AT174" s="72"/>
    </row>
    <row r="175" spans="2:46" ht="13.5" customHeight="1" x14ac:dyDescent="0.25">
      <c r="B175" s="276"/>
      <c r="C175" s="133" t="s">
        <v>120</v>
      </c>
      <c r="D175" s="149" t="s">
        <v>121</v>
      </c>
      <c r="E175" s="150">
        <v>1</v>
      </c>
      <c r="F175" s="223">
        <v>4</v>
      </c>
      <c r="G175" s="84">
        <f>I173/H175*F175</f>
        <v>4000</v>
      </c>
      <c r="H175" s="150">
        <v>1</v>
      </c>
      <c r="I175" s="105">
        <v>1000</v>
      </c>
      <c r="J175" s="71"/>
      <c r="K175" s="71"/>
      <c r="L175" s="71"/>
      <c r="M175" s="71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2"/>
      <c r="Z175" s="72"/>
      <c r="AA175" s="72"/>
      <c r="AB175" s="72"/>
      <c r="AC175" s="72"/>
      <c r="AD175" s="72"/>
      <c r="AE175" s="72"/>
      <c r="AF175" s="72"/>
      <c r="AG175" s="72"/>
      <c r="AH175" s="72"/>
      <c r="AI175" s="72"/>
      <c r="AJ175" s="72"/>
      <c r="AK175" s="72"/>
      <c r="AL175" s="72"/>
      <c r="AM175" s="72"/>
      <c r="AN175" s="72"/>
      <c r="AO175" s="72"/>
      <c r="AP175" s="72"/>
      <c r="AQ175" s="72"/>
      <c r="AR175" s="72"/>
      <c r="AS175" s="72"/>
      <c r="AT175" s="72"/>
    </row>
    <row r="176" spans="2:46" ht="12" customHeight="1" thickBot="1" x14ac:dyDescent="0.3">
      <c r="B176" s="277"/>
      <c r="C176" s="132" t="s">
        <v>186</v>
      </c>
      <c r="D176" s="194" t="s">
        <v>121</v>
      </c>
      <c r="E176" s="157">
        <v>1</v>
      </c>
      <c r="F176" s="224">
        <v>5</v>
      </c>
      <c r="G176" s="98">
        <f>I174/H176*F176</f>
        <v>5000</v>
      </c>
      <c r="H176" s="157">
        <v>1</v>
      </c>
      <c r="I176" s="105"/>
      <c r="J176" s="71"/>
      <c r="K176" s="71"/>
      <c r="L176" s="71"/>
      <c r="M176" s="71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  <c r="AA176" s="72"/>
      <c r="AB176" s="72"/>
      <c r="AC176" s="72"/>
      <c r="AD176" s="72"/>
      <c r="AE176" s="72"/>
      <c r="AF176" s="72"/>
      <c r="AG176" s="72"/>
      <c r="AH176" s="72"/>
      <c r="AI176" s="72"/>
      <c r="AJ176" s="72"/>
      <c r="AK176" s="72"/>
      <c r="AL176" s="72"/>
      <c r="AM176" s="72"/>
      <c r="AN176" s="72"/>
      <c r="AO176" s="72"/>
      <c r="AP176" s="72"/>
      <c r="AQ176" s="72"/>
      <c r="AR176" s="72"/>
      <c r="AS176" s="72"/>
      <c r="AT176" s="72"/>
    </row>
    <row r="177" spans="2:46" ht="12" customHeight="1" thickBot="1" x14ac:dyDescent="0.3">
      <c r="B177" s="225" t="s">
        <v>140</v>
      </c>
      <c r="C177" s="226" t="s">
        <v>141</v>
      </c>
      <c r="D177" s="227" t="s">
        <v>142</v>
      </c>
      <c r="E177" s="152">
        <v>1</v>
      </c>
      <c r="F177" s="228">
        <v>8.6</v>
      </c>
      <c r="G177" s="153">
        <f>40*F177</f>
        <v>344</v>
      </c>
      <c r="H177" s="152">
        <v>1</v>
      </c>
      <c r="I177" s="105">
        <v>1000</v>
      </c>
      <c r="J177" s="71"/>
      <c r="K177" s="71"/>
      <c r="L177" s="71"/>
      <c r="M177" s="71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/>
      <c r="AJ177" s="72"/>
      <c r="AK177" s="72"/>
      <c r="AL177" s="72"/>
      <c r="AM177" s="72"/>
      <c r="AN177" s="72"/>
      <c r="AO177" s="72"/>
      <c r="AP177" s="72"/>
      <c r="AQ177" s="72"/>
      <c r="AR177" s="72"/>
      <c r="AS177" s="72"/>
      <c r="AT177" s="72"/>
    </row>
    <row r="178" spans="2:46" ht="12" customHeight="1" x14ac:dyDescent="0.25">
      <c r="B178" s="123"/>
      <c r="J178" s="71"/>
      <c r="K178" s="71"/>
      <c r="L178" s="71"/>
      <c r="M178" s="71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  <c r="AL178" s="72"/>
      <c r="AM178" s="72"/>
      <c r="AN178" s="72"/>
      <c r="AO178" s="72"/>
      <c r="AP178" s="72"/>
      <c r="AQ178" s="72"/>
      <c r="AR178" s="72"/>
      <c r="AS178" s="72"/>
      <c r="AT178" s="72"/>
    </row>
    <row r="179" spans="2:46" ht="12" customHeight="1" x14ac:dyDescent="0.25">
      <c r="J179" s="71"/>
      <c r="K179" s="71"/>
      <c r="L179" s="71"/>
      <c r="M179" s="71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72"/>
      <c r="AL179" s="72"/>
      <c r="AM179" s="72"/>
      <c r="AN179" s="72"/>
      <c r="AO179" s="72"/>
      <c r="AP179" s="72"/>
      <c r="AQ179" s="72"/>
      <c r="AR179" s="72"/>
      <c r="AS179" s="72"/>
      <c r="AT179" s="72"/>
    </row>
    <row r="180" spans="2:46" ht="12" customHeight="1" x14ac:dyDescent="0.25">
      <c r="J180" s="71"/>
      <c r="K180" s="71"/>
      <c r="L180" s="71"/>
      <c r="M180" s="71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  <c r="AK180" s="72"/>
      <c r="AL180" s="72"/>
      <c r="AM180" s="72"/>
      <c r="AN180" s="72"/>
      <c r="AO180" s="72"/>
      <c r="AP180" s="72"/>
      <c r="AQ180" s="72"/>
      <c r="AR180" s="72"/>
      <c r="AS180" s="72"/>
      <c r="AT180" s="72"/>
    </row>
    <row r="181" spans="2:46" ht="12" customHeight="1" x14ac:dyDescent="0.25">
      <c r="J181" s="71"/>
      <c r="K181" s="71"/>
      <c r="L181" s="71"/>
      <c r="M181" s="71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  <c r="AA181" s="72"/>
      <c r="AB181" s="72"/>
      <c r="AC181" s="72"/>
      <c r="AD181" s="72"/>
      <c r="AE181" s="72"/>
      <c r="AF181" s="72"/>
      <c r="AG181" s="72"/>
      <c r="AH181" s="72"/>
      <c r="AI181" s="72"/>
      <c r="AJ181" s="72"/>
      <c r="AK181" s="72"/>
      <c r="AL181" s="72"/>
      <c r="AM181" s="72"/>
      <c r="AN181" s="72"/>
      <c r="AO181" s="72"/>
      <c r="AP181" s="72"/>
      <c r="AQ181" s="72"/>
      <c r="AR181" s="72"/>
      <c r="AS181" s="72"/>
      <c r="AT181" s="72"/>
    </row>
    <row r="182" spans="2:46" ht="12" customHeight="1" x14ac:dyDescent="0.25">
      <c r="J182" s="71"/>
      <c r="K182" s="71"/>
      <c r="L182" s="71"/>
      <c r="M182" s="71"/>
      <c r="N182" s="72"/>
      <c r="O182" s="72"/>
      <c r="P182" s="72"/>
      <c r="Q182" s="72"/>
      <c r="R182" s="72"/>
      <c r="S182" s="72"/>
      <c r="T182" s="72"/>
      <c r="U182" s="72"/>
      <c r="V182" s="72"/>
      <c r="W182" s="72"/>
      <c r="X182" s="72"/>
      <c r="Y182" s="72"/>
      <c r="Z182" s="72"/>
      <c r="AA182" s="72"/>
      <c r="AB182" s="72"/>
      <c r="AC182" s="72"/>
      <c r="AD182" s="72"/>
      <c r="AE182" s="72"/>
      <c r="AF182" s="72"/>
      <c r="AG182" s="72"/>
      <c r="AH182" s="72"/>
      <c r="AI182" s="72"/>
      <c r="AJ182" s="72"/>
      <c r="AK182" s="72"/>
      <c r="AL182" s="72"/>
      <c r="AM182" s="72"/>
      <c r="AN182" s="72"/>
      <c r="AO182" s="72"/>
      <c r="AP182" s="72"/>
      <c r="AQ182" s="72"/>
      <c r="AR182" s="72"/>
      <c r="AS182" s="72"/>
      <c r="AT182" s="72"/>
    </row>
    <row r="183" spans="2:46" ht="12" customHeight="1" x14ac:dyDescent="0.25">
      <c r="J183" s="71"/>
      <c r="K183" s="71"/>
      <c r="L183" s="71"/>
      <c r="M183" s="111"/>
      <c r="N183" s="112"/>
      <c r="O183" s="112"/>
      <c r="P183" s="112"/>
      <c r="Q183" s="112"/>
      <c r="R183" s="112"/>
      <c r="S183" s="72"/>
      <c r="T183" s="72"/>
      <c r="U183" s="72"/>
      <c r="V183" s="72"/>
      <c r="W183" s="72"/>
      <c r="X183" s="72"/>
      <c r="Y183" s="72"/>
      <c r="Z183" s="72"/>
      <c r="AA183" s="72"/>
      <c r="AB183" s="72"/>
      <c r="AC183" s="72"/>
      <c r="AD183" s="72"/>
      <c r="AE183" s="72"/>
      <c r="AF183" s="72"/>
      <c r="AG183" s="72"/>
      <c r="AH183" s="72"/>
      <c r="AI183" s="72"/>
      <c r="AJ183" s="72"/>
      <c r="AK183" s="72"/>
      <c r="AL183" s="72"/>
      <c r="AM183" s="72"/>
      <c r="AN183" s="72"/>
      <c r="AO183" s="72"/>
      <c r="AP183" s="72"/>
      <c r="AQ183" s="72"/>
      <c r="AR183" s="72"/>
      <c r="AS183" s="72"/>
      <c r="AT183" s="72"/>
    </row>
    <row r="184" spans="2:46" ht="12" customHeight="1" x14ac:dyDescent="0.25">
      <c r="J184" s="71"/>
      <c r="K184" s="71"/>
      <c r="L184" s="71"/>
      <c r="M184" s="113"/>
      <c r="N184" s="114"/>
      <c r="O184" s="114"/>
      <c r="P184" s="115"/>
      <c r="Q184" s="116"/>
      <c r="R184" s="117"/>
      <c r="S184" s="72"/>
      <c r="T184" s="72"/>
      <c r="U184" s="72"/>
      <c r="V184" s="72"/>
      <c r="W184" s="72"/>
      <c r="X184" s="72"/>
      <c r="Y184" s="72"/>
      <c r="Z184" s="72"/>
      <c r="AA184" s="72"/>
      <c r="AB184" s="72"/>
      <c r="AC184" s="72"/>
      <c r="AD184" s="72"/>
      <c r="AE184" s="72"/>
      <c r="AF184" s="72"/>
      <c r="AG184" s="72"/>
      <c r="AH184" s="72"/>
      <c r="AI184" s="72"/>
      <c r="AJ184" s="72"/>
      <c r="AK184" s="72"/>
      <c r="AL184" s="72"/>
      <c r="AM184" s="72"/>
      <c r="AN184" s="72"/>
      <c r="AO184" s="72"/>
      <c r="AP184" s="72"/>
      <c r="AQ184" s="72"/>
      <c r="AR184" s="72"/>
      <c r="AS184" s="72"/>
      <c r="AT184" s="72"/>
    </row>
    <row r="185" spans="2:46" ht="12" customHeight="1" x14ac:dyDescent="0.25">
      <c r="J185" s="71"/>
      <c r="K185" s="71"/>
      <c r="L185" s="71"/>
      <c r="M185" s="113"/>
      <c r="N185" s="114"/>
      <c r="O185" s="114"/>
      <c r="P185" s="115"/>
      <c r="Q185" s="116"/>
      <c r="R185" s="117"/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  <c r="AL185" s="72"/>
      <c r="AM185" s="72"/>
      <c r="AN185" s="72"/>
      <c r="AO185" s="72"/>
      <c r="AP185" s="72"/>
      <c r="AQ185" s="72"/>
      <c r="AR185" s="72"/>
      <c r="AS185" s="72"/>
      <c r="AT185" s="72"/>
    </row>
    <row r="186" spans="2:46" ht="12" customHeight="1" x14ac:dyDescent="0.25">
      <c r="J186" s="71"/>
      <c r="K186" s="71"/>
      <c r="L186" s="71"/>
      <c r="M186" s="111"/>
      <c r="N186" s="112"/>
      <c r="O186" s="112"/>
      <c r="P186" s="112"/>
      <c r="Q186" s="112"/>
      <c r="R186" s="112"/>
      <c r="S186" s="72"/>
      <c r="T186" s="72"/>
      <c r="U186" s="72"/>
      <c r="V186" s="72"/>
      <c r="W186" s="72"/>
      <c r="X186" s="72"/>
      <c r="Y186" s="72"/>
      <c r="Z186" s="72"/>
      <c r="AA186" s="72"/>
      <c r="AB186" s="72"/>
      <c r="AC186" s="72"/>
      <c r="AD186" s="72"/>
      <c r="AE186" s="72"/>
      <c r="AF186" s="72"/>
      <c r="AG186" s="72"/>
      <c r="AH186" s="72"/>
      <c r="AI186" s="72"/>
      <c r="AJ186" s="72"/>
      <c r="AK186" s="72"/>
      <c r="AL186" s="72"/>
      <c r="AM186" s="72"/>
      <c r="AN186" s="72"/>
      <c r="AO186" s="72"/>
      <c r="AP186" s="72"/>
      <c r="AQ186" s="72"/>
      <c r="AR186" s="72"/>
      <c r="AS186" s="72"/>
      <c r="AT186" s="72"/>
    </row>
    <row r="187" spans="2:46" ht="12" customHeight="1" x14ac:dyDescent="0.25">
      <c r="J187" s="71"/>
      <c r="K187" s="71"/>
      <c r="L187" s="71"/>
      <c r="M187" s="71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  <c r="Z187" s="72"/>
      <c r="AA187" s="72"/>
      <c r="AB187" s="72"/>
      <c r="AC187" s="72"/>
      <c r="AD187" s="72"/>
      <c r="AE187" s="72"/>
      <c r="AF187" s="72"/>
      <c r="AG187" s="72"/>
      <c r="AH187" s="72"/>
      <c r="AI187" s="72"/>
      <c r="AJ187" s="72"/>
      <c r="AK187" s="72"/>
      <c r="AL187" s="72"/>
      <c r="AM187" s="72"/>
      <c r="AN187" s="72"/>
      <c r="AO187" s="72"/>
      <c r="AP187" s="72"/>
      <c r="AQ187" s="72"/>
      <c r="AR187" s="72"/>
      <c r="AS187" s="72"/>
      <c r="AT187" s="72"/>
    </row>
    <row r="188" spans="2:46" ht="12" customHeight="1" x14ac:dyDescent="0.25">
      <c r="J188" s="71"/>
      <c r="K188" s="71"/>
      <c r="L188" s="71"/>
      <c r="M188" s="71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  <c r="AA188" s="72"/>
      <c r="AB188" s="72"/>
      <c r="AC188" s="72"/>
      <c r="AD188" s="72"/>
      <c r="AE188" s="72"/>
      <c r="AF188" s="72"/>
      <c r="AG188" s="72"/>
      <c r="AH188" s="72"/>
      <c r="AI188" s="72"/>
      <c r="AJ188" s="72"/>
      <c r="AK188" s="72"/>
      <c r="AL188" s="72"/>
      <c r="AM188" s="72"/>
      <c r="AN188" s="72"/>
      <c r="AO188" s="72"/>
      <c r="AP188" s="72"/>
      <c r="AQ188" s="72"/>
      <c r="AR188" s="72"/>
      <c r="AS188" s="72"/>
      <c r="AT188" s="72"/>
    </row>
    <row r="189" spans="2:46" ht="12" customHeight="1" x14ac:dyDescent="0.25">
      <c r="J189" s="71"/>
      <c r="K189" s="71"/>
      <c r="L189" s="71"/>
      <c r="M189" s="71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  <c r="Z189" s="72"/>
      <c r="AA189" s="72"/>
      <c r="AB189" s="72"/>
      <c r="AC189" s="72"/>
      <c r="AD189" s="72"/>
      <c r="AE189" s="72"/>
      <c r="AF189" s="72"/>
      <c r="AG189" s="72"/>
      <c r="AH189" s="72"/>
      <c r="AI189" s="72"/>
      <c r="AJ189" s="72"/>
      <c r="AK189" s="72"/>
      <c r="AL189" s="72"/>
      <c r="AM189" s="72"/>
      <c r="AN189" s="72"/>
      <c r="AO189" s="72"/>
      <c r="AP189" s="72"/>
      <c r="AQ189" s="72"/>
      <c r="AR189" s="72"/>
      <c r="AS189" s="72"/>
      <c r="AT189" s="72"/>
    </row>
    <row r="190" spans="2:46" ht="12" customHeight="1" x14ac:dyDescent="0.25">
      <c r="J190" s="71"/>
      <c r="K190" s="71"/>
      <c r="L190" s="71"/>
      <c r="M190" s="71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  <c r="Z190" s="72"/>
      <c r="AA190" s="72"/>
      <c r="AB190" s="72"/>
      <c r="AC190" s="72"/>
      <c r="AD190" s="72"/>
      <c r="AE190" s="72"/>
      <c r="AF190" s="72"/>
      <c r="AG190" s="72"/>
      <c r="AH190" s="72"/>
      <c r="AI190" s="72"/>
      <c r="AJ190" s="72"/>
      <c r="AK190" s="72"/>
      <c r="AL190" s="72"/>
      <c r="AM190" s="72"/>
      <c r="AN190" s="72"/>
      <c r="AO190" s="72"/>
      <c r="AP190" s="72"/>
      <c r="AQ190" s="72"/>
      <c r="AR190" s="72"/>
      <c r="AS190" s="72"/>
      <c r="AT190" s="72"/>
    </row>
    <row r="191" spans="2:46" ht="12" customHeight="1" x14ac:dyDescent="0.25">
      <c r="J191" s="71"/>
      <c r="K191" s="71"/>
      <c r="L191" s="71"/>
      <c r="M191" s="71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  <c r="Z191" s="72"/>
      <c r="AA191" s="72"/>
      <c r="AB191" s="72"/>
      <c r="AC191" s="72"/>
      <c r="AD191" s="72"/>
      <c r="AE191" s="72"/>
      <c r="AF191" s="72"/>
      <c r="AG191" s="72"/>
      <c r="AH191" s="72"/>
      <c r="AI191" s="72"/>
      <c r="AJ191" s="72"/>
      <c r="AK191" s="72"/>
      <c r="AL191" s="72"/>
      <c r="AM191" s="72"/>
      <c r="AN191" s="72"/>
      <c r="AO191" s="72"/>
      <c r="AP191" s="72"/>
      <c r="AQ191" s="72"/>
      <c r="AR191" s="72"/>
      <c r="AS191" s="72"/>
      <c r="AT191" s="72"/>
    </row>
    <row r="192" spans="2:46" ht="12" customHeight="1" x14ac:dyDescent="0.25">
      <c r="J192" s="71"/>
      <c r="K192" s="71"/>
      <c r="L192" s="71"/>
      <c r="M192" s="71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  <c r="Z192" s="72"/>
      <c r="AA192" s="72"/>
      <c r="AB192" s="72"/>
      <c r="AC192" s="72"/>
      <c r="AD192" s="72"/>
      <c r="AE192" s="72"/>
      <c r="AF192" s="72"/>
      <c r="AG192" s="72"/>
      <c r="AH192" s="72"/>
      <c r="AI192" s="72"/>
      <c r="AJ192" s="72"/>
      <c r="AK192" s="72"/>
      <c r="AL192" s="72"/>
      <c r="AM192" s="72"/>
      <c r="AN192" s="72"/>
      <c r="AO192" s="72"/>
      <c r="AP192" s="72"/>
      <c r="AQ192" s="72"/>
      <c r="AR192" s="72"/>
      <c r="AS192" s="72"/>
      <c r="AT192" s="72"/>
    </row>
    <row r="193" spans="10:46" ht="12" customHeight="1" x14ac:dyDescent="0.25">
      <c r="J193" s="71"/>
      <c r="K193" s="71"/>
      <c r="L193" s="71"/>
      <c r="M193" s="71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  <c r="Z193" s="72"/>
      <c r="AA193" s="72"/>
      <c r="AB193" s="72"/>
      <c r="AC193" s="72"/>
      <c r="AD193" s="72"/>
      <c r="AE193" s="72"/>
      <c r="AF193" s="72"/>
      <c r="AG193" s="72"/>
      <c r="AH193" s="72"/>
      <c r="AI193" s="72"/>
      <c r="AJ193" s="72"/>
      <c r="AK193" s="72"/>
      <c r="AL193" s="72"/>
      <c r="AM193" s="72"/>
      <c r="AN193" s="72"/>
      <c r="AO193" s="72"/>
      <c r="AP193" s="72"/>
      <c r="AQ193" s="72"/>
      <c r="AR193" s="72"/>
      <c r="AS193" s="72"/>
      <c r="AT193" s="72"/>
    </row>
    <row r="194" spans="10:46" ht="12" customHeight="1" x14ac:dyDescent="0.25">
      <c r="J194" s="71"/>
      <c r="K194" s="71"/>
      <c r="L194" s="71"/>
      <c r="M194" s="71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  <c r="Z194" s="72"/>
      <c r="AA194" s="72"/>
      <c r="AB194" s="72"/>
      <c r="AC194" s="72"/>
      <c r="AD194" s="72"/>
      <c r="AE194" s="72"/>
      <c r="AF194" s="72"/>
      <c r="AG194" s="72"/>
      <c r="AH194" s="72"/>
      <c r="AI194" s="72"/>
      <c r="AJ194" s="72"/>
      <c r="AK194" s="72"/>
      <c r="AL194" s="72"/>
      <c r="AM194" s="72"/>
      <c r="AN194" s="72"/>
      <c r="AO194" s="72"/>
      <c r="AP194" s="72"/>
      <c r="AQ194" s="72"/>
      <c r="AR194" s="72"/>
      <c r="AS194" s="72"/>
      <c r="AT194" s="72"/>
    </row>
    <row r="195" spans="10:46" ht="12" customHeight="1" x14ac:dyDescent="0.25">
      <c r="J195" s="71"/>
      <c r="K195" s="71"/>
      <c r="L195" s="71"/>
      <c r="M195" s="71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  <c r="Z195" s="72"/>
      <c r="AA195" s="72"/>
      <c r="AB195" s="72"/>
      <c r="AC195" s="72"/>
      <c r="AD195" s="72"/>
      <c r="AE195" s="72"/>
      <c r="AF195" s="72"/>
      <c r="AG195" s="72"/>
      <c r="AH195" s="72"/>
      <c r="AI195" s="72"/>
      <c r="AJ195" s="72"/>
      <c r="AK195" s="72"/>
      <c r="AL195" s="72"/>
      <c r="AM195" s="72"/>
      <c r="AN195" s="72"/>
      <c r="AO195" s="72"/>
      <c r="AP195" s="72"/>
      <c r="AQ195" s="72"/>
      <c r="AR195" s="72"/>
      <c r="AS195" s="72"/>
      <c r="AT195" s="72"/>
    </row>
    <row r="196" spans="10:46" ht="12" customHeight="1" x14ac:dyDescent="0.25">
      <c r="J196" s="71"/>
      <c r="K196" s="71"/>
      <c r="L196" s="71"/>
      <c r="M196" s="71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  <c r="Z196" s="72"/>
      <c r="AA196" s="72"/>
      <c r="AB196" s="72"/>
      <c r="AC196" s="72"/>
      <c r="AD196" s="72"/>
      <c r="AE196" s="72"/>
      <c r="AF196" s="72"/>
      <c r="AG196" s="72"/>
      <c r="AH196" s="72"/>
      <c r="AI196" s="72"/>
      <c r="AJ196" s="72"/>
      <c r="AK196" s="72"/>
      <c r="AL196" s="72"/>
      <c r="AM196" s="72"/>
      <c r="AN196" s="72"/>
      <c r="AO196" s="72"/>
      <c r="AP196" s="72"/>
      <c r="AQ196" s="72"/>
      <c r="AR196" s="72"/>
      <c r="AS196" s="72"/>
      <c r="AT196" s="72"/>
    </row>
    <row r="197" spans="10:46" ht="12" customHeight="1" x14ac:dyDescent="0.25">
      <c r="J197" s="71"/>
      <c r="K197" s="71"/>
      <c r="L197" s="71"/>
      <c r="M197" s="71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  <c r="Z197" s="72"/>
      <c r="AA197" s="72"/>
      <c r="AB197" s="72"/>
      <c r="AC197" s="72"/>
      <c r="AD197" s="72"/>
      <c r="AE197" s="72"/>
      <c r="AF197" s="72"/>
      <c r="AG197" s="72"/>
      <c r="AH197" s="72"/>
      <c r="AI197" s="72"/>
      <c r="AJ197" s="72"/>
      <c r="AK197" s="72"/>
      <c r="AL197" s="72"/>
      <c r="AM197" s="72"/>
      <c r="AN197" s="72"/>
      <c r="AO197" s="72"/>
      <c r="AP197" s="72"/>
      <c r="AQ197" s="72"/>
      <c r="AR197" s="72"/>
      <c r="AS197" s="72"/>
      <c r="AT197" s="72"/>
    </row>
  </sheetData>
  <mergeCells count="13">
    <mergeCell ref="D1:H1"/>
    <mergeCell ref="C173:H173"/>
    <mergeCell ref="B154:B160"/>
    <mergeCell ref="B7:B23"/>
    <mergeCell ref="B6:C6"/>
    <mergeCell ref="B27:B84"/>
    <mergeCell ref="B145:B153"/>
    <mergeCell ref="B125:B141"/>
    <mergeCell ref="B85:B124"/>
    <mergeCell ref="C121:H121"/>
    <mergeCell ref="B161:B167"/>
    <mergeCell ref="B168:B172"/>
    <mergeCell ref="B173:B176"/>
  </mergeCells>
  <hyperlinks>
    <hyperlink ref="B1" r:id="rId1"/>
    <hyperlink ref="A156" r:id="rId2" display="https://e.mail.ru/compose?To=evb@agrupp.com"/>
  </hyperlinks>
  <pageMargins left="0.70866141732283472" right="0.70866141732283472" top="0.31496062992125984" bottom="0" header="0.31496062992125984" footer="0.31496062992125984"/>
  <pageSetup paperSize="9" scale="92" fitToWidth="2" fitToHeight="2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H12" sqref="H1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Витебск</vt:lpstr>
      <vt:lpstr>Лист2</vt:lpstr>
      <vt:lpstr>Лист3</vt:lpstr>
      <vt:lpstr>Витебск!Область_печати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Self Contained</cp:lastModifiedBy>
  <cp:lastPrinted>2021-07-19T12:00:56Z</cp:lastPrinted>
  <dcterms:created xsi:type="dcterms:W3CDTF">2017-08-18T11:29:09Z</dcterms:created>
  <dcterms:modified xsi:type="dcterms:W3CDTF">2025-04-02T12:46:45Z</dcterms:modified>
</cp:coreProperties>
</file>